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PRODUCTOS" sheetId="2" state="visible" r:id="rId2"/>
    <sheet name="MOVIMIENTOS" sheetId="3" state="visible" r:id="rId3"/>
    <sheet name="GUIA" sheetId="4" state="visible" r:id="rId4"/>
  </sheets>
  <definedNames>
    <definedName name="_xlnm._FilterDatabase" localSheetId="1" hidden="1">'PRODUCTOS'!$A$5:$L$205</definedName>
    <definedName name="_xlnm._FilterDatabase" localSheetId="2" hidden="1">'MOVIMIENTOS'!$A$5:$H$205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/ &quot; #,##0.0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b val="1"/>
      <color rgb="00FFFFFF"/>
    </font>
    <font>
      <b val="1"/>
      <color rgb="00FFFFFF"/>
      <sz val="18"/>
    </font>
    <font>
      <b val="1"/>
      <color rgb="00102B42"/>
    </font>
    <font>
      <b val="1"/>
      <color rgb="00102B42"/>
      <sz val="15"/>
    </font>
    <font>
      <b val="1"/>
      <color rgb="00087F78"/>
    </font>
    <font>
      <b val="1"/>
      <color rgb="00087F78"/>
      <sz val="17"/>
    </font>
  </fonts>
  <fills count="7">
    <fill>
      <patternFill/>
    </fill>
    <fill>
      <patternFill patternType="gray125"/>
    </fill>
    <fill>
      <patternFill patternType="solid">
        <fgColor rgb="00102B42"/>
      </patternFill>
    </fill>
    <fill>
      <patternFill patternType="solid">
        <fgColor rgb="00087F78"/>
      </patternFill>
    </fill>
    <fill>
      <patternFill patternType="solid">
        <fgColor rgb="00EAF2FF"/>
      </patternFill>
    </fill>
    <fill>
      <patternFill patternType="solid">
        <fgColor rgb="00E7F5F0"/>
      </patternFill>
    </fill>
    <fill>
      <patternFill patternType="solid">
        <fgColor rgb="00F4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2" borderId="0" pivotButton="0" quotePrefix="0" xfId="0"/>
    <xf numFmtId="0" fontId="4" fillId="5" borderId="0" pivotButton="0" quotePrefix="0" xfId="0"/>
    <xf numFmtId="0" fontId="5" fillId="6" borderId="0" pivotButton="0" quotePrefix="0" xfId="0"/>
    <xf numFmtId="0" fontId="6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4" borderId="0" pivotButton="0" quotePrefix="0" xfId="0"/>
    <xf numFmtId="164" fontId="0" fillId="4" borderId="0" pivotButton="0" quotePrefix="0" xfId="0"/>
    <xf numFmtId="164" fontId="0" fillId="0" borderId="0" pivotButton="0" quotePrefix="0" xfId="0"/>
    <xf numFmtId="0" fontId="7" fillId="0" borderId="0" pivotButton="0" quotePrefix="0" xfId="0"/>
    <xf numFmtId="0" fontId="0" fillId="5" borderId="0" pivotButton="0" quotePrefix="0" xfId="0"/>
    <xf numFmtId="0" fontId="0" fillId="6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F0C2"/>
        </patternFill>
      </fill>
    </dxf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Comparativo por producto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'DASHBOARD'!C16</f>
            </strRef>
          </tx>
          <spPr>
            <a:ln>
              <a:prstDash val="solid"/>
            </a:ln>
          </spPr>
          <cat>
            <numRef>
              <f>'DASHBOARD'!$B$17:$B$22</f>
            </numRef>
          </cat>
          <val>
            <numRef>
              <f>'DASHBOARD'!$C$17:$C$22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S/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4</row>
      <rowOff>0</rowOff>
    </from>
    <ext cx="684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selection activeCell="A1" sqref="A1"/>
    </sheetView>
  </sheetViews>
  <sheetFormatPr baseColWidth="8" defaultRowHeight="15"/>
  <cols>
    <col width="32" customWidth="1" min="2" max="2"/>
    <col width="24" customWidth="1" min="3" max="3"/>
  </cols>
  <sheetData>
    <row r="1" ht="29" customHeight="1">
      <c r="A1" s="1" t="inlineStr">
        <is>
          <t>PLANTILLASPRO PERÚ | INVENTARIO</t>
        </is>
      </c>
    </row>
    <row r="2"/>
    <row r="5" ht="30" customHeight="1">
      <c r="B5" s="2" t="inlineStr">
        <is>
          <t>Productos registrados</t>
        </is>
      </c>
      <c r="C5" s="3">
        <f>COUNTA(PRODUCTOS!A6:A205)</f>
        <v/>
      </c>
    </row>
    <row r="6" ht="30" customHeight="1">
      <c r="B6" s="2" t="inlineStr">
        <is>
          <t>Unidades disponibles</t>
        </is>
      </c>
      <c r="C6" s="3">
        <f>SUM(PRODUCTOS!J6:J205)</f>
        <v/>
      </c>
    </row>
    <row r="7" ht="30" customHeight="1">
      <c r="B7" s="2" t="inlineStr">
        <is>
          <t>Valor inventario S/</t>
        </is>
      </c>
      <c r="C7" s="3">
        <f>SUM(PRODUCTOS!K6:K205)</f>
        <v/>
      </c>
    </row>
    <row r="8" ht="30" customHeight="1">
      <c r="B8" s="2" t="inlineStr">
        <is>
          <t>Productos por reponer</t>
        </is>
      </c>
      <c r="C8" s="3">
        <f>COUNTIF(PRODUCTOS!L6:L205,"REPONER")</f>
        <v/>
      </c>
    </row>
    <row r="9" ht="30" customHeight="1">
      <c r="B9" s="2" t="inlineStr">
        <is>
          <t>Agotados</t>
        </is>
      </c>
      <c r="C9" s="3">
        <f>COUNTIF(PRODUCTOS!L6:L205,"AGOTADO")</f>
        <v/>
      </c>
    </row>
    <row r="10" ht="30" customHeight="1">
      <c r="B10" s="2" t="inlineStr">
        <is>
          <t>Stock negativo</t>
        </is>
      </c>
      <c r="C10" s="3">
        <f>COUNTIF(PRODUCTOS!L6:L205,"REVISAR")</f>
        <v/>
      </c>
    </row>
    <row r="14">
      <c r="B14" s="4" t="inlineStr">
        <is>
          <t>DATOS DE EJEMPLO</t>
        </is>
      </c>
    </row>
    <row r="16">
      <c r="B16" t="inlineStr">
        <is>
          <t>Producto</t>
        </is>
      </c>
      <c r="C16" t="inlineStr">
        <is>
          <t>Valor</t>
        </is>
      </c>
    </row>
    <row r="17">
      <c r="B17">
        <f>'PRODUCTOS'!B6</f>
        <v/>
      </c>
      <c r="C17">
        <f>'PRODUCTOS'!K6</f>
        <v/>
      </c>
    </row>
    <row r="18">
      <c r="B18">
        <f>'PRODUCTOS'!B7</f>
        <v/>
      </c>
      <c r="C18">
        <f>'PRODUCTOS'!K7</f>
        <v/>
      </c>
    </row>
    <row r="19">
      <c r="B19">
        <f>'PRODUCTOS'!B8</f>
        <v/>
      </c>
      <c r="C19">
        <f>'PRODUCTOS'!K8</f>
        <v/>
      </c>
    </row>
    <row r="20">
      <c r="B20">
        <f>'PRODUCTOS'!B9</f>
        <v/>
      </c>
      <c r="C20">
        <f>'PRODUCTOS'!K9</f>
        <v/>
      </c>
    </row>
    <row r="21">
      <c r="B21">
        <f>'PRODUCTOS'!B10</f>
        <v/>
      </c>
      <c r="C21">
        <f>'PRODUCTOS'!K10</f>
        <v/>
      </c>
    </row>
    <row r="22">
      <c r="B22">
        <f>'PRODUCTOS'!B11</f>
        <v/>
      </c>
      <c r="C22">
        <f>'PRODUCTOS'!K11</f>
        <v/>
      </c>
    </row>
  </sheetData>
  <mergeCells count="1">
    <mergeCell ref="A1:J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7" customWidth="1" min="3" max="3"/>
    <col width="14" customWidth="1" min="4" max="4"/>
    <col width="17" customWidth="1" min="5" max="5"/>
    <col width="17" customWidth="1" min="6" max="6"/>
    <col width="17" customWidth="1" min="7" max="7"/>
    <col width="15" customWidth="1" min="8" max="8"/>
    <col width="15" customWidth="1" min="9" max="9"/>
    <col width="17" customWidth="1" min="10" max="10"/>
    <col width="19" customWidth="1" min="11" max="11"/>
    <col width="20" customWidth="1" min="12" max="12"/>
  </cols>
  <sheetData>
    <row r="1" ht="28" customHeight="1">
      <c r="A1" s="5" t="inlineStr">
        <is>
          <t>INVENTARIO PROFESIONAL</t>
        </is>
      </c>
    </row>
    <row r="2" ht="18" customHeight="1"/>
    <row r="5" ht="40" customHeight="1">
      <c r="A5" s="6" t="inlineStr">
        <is>
          <t>Código</t>
        </is>
      </c>
      <c r="B5" s="6" t="inlineStr">
        <is>
          <t>Producto</t>
        </is>
      </c>
      <c r="C5" s="6" t="inlineStr">
        <is>
          <t>Categoría</t>
        </is>
      </c>
      <c r="D5" s="6" t="inlineStr">
        <is>
          <t>Unidad</t>
        </is>
      </c>
      <c r="E5" s="6" t="inlineStr">
        <is>
          <t>Stock inicial</t>
        </is>
      </c>
      <c r="F5" s="6" t="inlineStr">
        <is>
          <t>Stock mínimo</t>
        </is>
      </c>
      <c r="G5" s="6" t="inlineStr">
        <is>
          <t>Costo S/</t>
        </is>
      </c>
      <c r="H5" s="6" t="inlineStr">
        <is>
          <t>Entradas</t>
        </is>
      </c>
      <c r="I5" s="6" t="inlineStr">
        <is>
          <t>Salidas</t>
        </is>
      </c>
      <c r="J5" s="6" t="inlineStr">
        <is>
          <t>Stock actual</t>
        </is>
      </c>
      <c r="K5" s="6" t="inlineStr">
        <is>
          <t>Valor S/</t>
        </is>
      </c>
      <c r="L5" s="6" t="inlineStr">
        <is>
          <t>Estado</t>
        </is>
      </c>
    </row>
    <row r="6">
      <c r="A6" s="7" t="inlineStr">
        <is>
          <t>P001</t>
        </is>
      </c>
      <c r="B6" s="7" t="inlineStr">
        <is>
          <t>Arroz 1 kg</t>
        </is>
      </c>
      <c r="C6" s="7" t="inlineStr">
        <is>
          <t>Abarrotes</t>
        </is>
      </c>
      <c r="D6" s="7" t="inlineStr">
        <is>
          <t>unidad</t>
        </is>
      </c>
      <c r="E6" s="7" t="n">
        <v>25</v>
      </c>
      <c r="F6" s="7" t="n">
        <v>12</v>
      </c>
      <c r="G6" s="8" t="n">
        <v>4.2</v>
      </c>
      <c r="H6">
        <f>IF(A6="","",SUMIFS(MOVIMIENTOS!$F$6:$F$305,MOVIMIENTOS!$C$6:$C$305,A6,MOVIMIENTOS!$D$6:$D$305,"Entrada"))</f>
        <v/>
      </c>
      <c r="I6">
        <f>IF(A6="","",SUMIFS(MOVIMIENTOS!$F$6:$F$305,MOVIMIENTOS!$C$6:$C$305,A6,MOVIMIENTOS!$D$6:$D$305,"Salida"))</f>
        <v/>
      </c>
      <c r="J6">
        <f>IF(A6="","",E6+H6-I6)</f>
        <v/>
      </c>
      <c r="K6" s="9">
        <f>IF(A6="","",J6*G6)</f>
        <v/>
      </c>
      <c r="L6">
        <f>IF(A6="","",IF(J6&lt;0,"REVISAR",IF(J6=0,"AGOTADO",IF(J6&lt;=F6,"REPONER","NORMAL"))))</f>
        <v/>
      </c>
    </row>
    <row r="7">
      <c r="A7" s="7" t="inlineStr">
        <is>
          <t>P002</t>
        </is>
      </c>
      <c r="B7" s="7" t="inlineStr">
        <is>
          <t>Aceite 1 L</t>
        </is>
      </c>
      <c r="C7" s="7" t="inlineStr">
        <is>
          <t>Abarrotes</t>
        </is>
      </c>
      <c r="D7" s="7" t="inlineStr">
        <is>
          <t>unidad</t>
        </is>
      </c>
      <c r="E7" s="7" t="n">
        <v>16</v>
      </c>
      <c r="F7" s="7" t="n">
        <v>8</v>
      </c>
      <c r="G7" s="8" t="n">
        <v>9.800000000000001</v>
      </c>
      <c r="H7">
        <f>IF(A7="","",SUMIFS(MOVIMIENTOS!$F$6:$F$305,MOVIMIENTOS!$C$6:$C$305,A7,MOVIMIENTOS!$D$6:$D$305,"Entrada"))</f>
        <v/>
      </c>
      <c r="I7">
        <f>IF(A7="","",SUMIFS(MOVIMIENTOS!$F$6:$F$305,MOVIMIENTOS!$C$6:$C$305,A7,MOVIMIENTOS!$D$6:$D$305,"Salida"))</f>
        <v/>
      </c>
      <c r="J7">
        <f>IF(A7="","",E7+H7-I7)</f>
        <v/>
      </c>
      <c r="K7" s="9">
        <f>IF(A7="","",J7*G7)</f>
        <v/>
      </c>
      <c r="L7">
        <f>IF(A7="","",IF(J7&lt;0,"REVISAR",IF(J7=0,"AGOTADO",IF(J7&lt;=F7,"REPONER","NORMAL"))))</f>
        <v/>
      </c>
    </row>
    <row r="8">
      <c r="A8" s="7" t="inlineStr">
        <is>
          <t>P003</t>
        </is>
      </c>
      <c r="B8" s="7" t="inlineStr">
        <is>
          <t>Leche evaporada</t>
        </is>
      </c>
      <c r="C8" s="7" t="inlineStr">
        <is>
          <t>Lácteos</t>
        </is>
      </c>
      <c r="D8" s="7" t="inlineStr">
        <is>
          <t>lata</t>
        </is>
      </c>
      <c r="E8" s="7" t="n">
        <v>20</v>
      </c>
      <c r="F8" s="7" t="n">
        <v>10</v>
      </c>
      <c r="G8" s="8" t="n">
        <v>4.5</v>
      </c>
      <c r="H8">
        <f>IF(A8="","",SUMIFS(MOVIMIENTOS!$F$6:$F$305,MOVIMIENTOS!$C$6:$C$305,A8,MOVIMIENTOS!$D$6:$D$305,"Entrada"))</f>
        <v/>
      </c>
      <c r="I8">
        <f>IF(A8="","",SUMIFS(MOVIMIENTOS!$F$6:$F$305,MOVIMIENTOS!$C$6:$C$305,A8,MOVIMIENTOS!$D$6:$D$305,"Salida"))</f>
        <v/>
      </c>
      <c r="J8">
        <f>IF(A8="","",E8+H8-I8)</f>
        <v/>
      </c>
      <c r="K8" s="9">
        <f>IF(A8="","",J8*G8)</f>
        <v/>
      </c>
      <c r="L8">
        <f>IF(A8="","",IF(J8&lt;0,"REVISAR",IF(J8=0,"AGOTADO",IF(J8&lt;=F8,"REPONER","NORMAL"))))</f>
        <v/>
      </c>
    </row>
    <row r="9">
      <c r="A9" s="7" t="inlineStr">
        <is>
          <t>P004</t>
        </is>
      </c>
      <c r="B9" s="7" t="inlineStr">
        <is>
          <t>Galletas</t>
        </is>
      </c>
      <c r="C9" s="7" t="inlineStr">
        <is>
          <t>Snacks</t>
        </is>
      </c>
      <c r="D9" s="7" t="inlineStr">
        <is>
          <t>paquete</t>
        </is>
      </c>
      <c r="E9" s="7" t="n">
        <v>35</v>
      </c>
      <c r="F9" s="7" t="n">
        <v>15</v>
      </c>
      <c r="G9" s="8" t="n">
        <v>2.4</v>
      </c>
      <c r="H9">
        <f>IF(A9="","",SUMIFS(MOVIMIENTOS!$F$6:$F$305,MOVIMIENTOS!$C$6:$C$305,A9,MOVIMIENTOS!$D$6:$D$305,"Entrada"))</f>
        <v/>
      </c>
      <c r="I9">
        <f>IF(A9="","",SUMIFS(MOVIMIENTOS!$F$6:$F$305,MOVIMIENTOS!$C$6:$C$305,A9,MOVIMIENTOS!$D$6:$D$305,"Salida"))</f>
        <v/>
      </c>
      <c r="J9">
        <f>IF(A9="","",E9+H9-I9)</f>
        <v/>
      </c>
      <c r="K9" s="9">
        <f>IF(A9="","",J9*G9)</f>
        <v/>
      </c>
      <c r="L9">
        <f>IF(A9="","",IF(J9&lt;0,"REVISAR",IF(J9=0,"AGOTADO",IF(J9&lt;=F9,"REPONER","NORMAL"))))</f>
        <v/>
      </c>
    </row>
    <row r="10">
      <c r="A10" s="7" t="inlineStr">
        <is>
          <t>P005</t>
        </is>
      </c>
      <c r="B10" s="7" t="inlineStr">
        <is>
          <t>Agua 625 ml</t>
        </is>
      </c>
      <c r="C10" s="7" t="inlineStr">
        <is>
          <t>Bebidas</t>
        </is>
      </c>
      <c r="D10" s="7" t="inlineStr">
        <is>
          <t>botella</t>
        </is>
      </c>
      <c r="E10" s="7" t="n">
        <v>18</v>
      </c>
      <c r="F10" s="7" t="n">
        <v>10</v>
      </c>
      <c r="G10" s="8" t="n">
        <v>1.9</v>
      </c>
      <c r="H10">
        <f>IF(A10="","",SUMIFS(MOVIMIENTOS!$F$6:$F$305,MOVIMIENTOS!$C$6:$C$305,A10,MOVIMIENTOS!$D$6:$D$305,"Entrada"))</f>
        <v/>
      </c>
      <c r="I10">
        <f>IF(A10="","",SUMIFS(MOVIMIENTOS!$F$6:$F$305,MOVIMIENTOS!$C$6:$C$305,A10,MOVIMIENTOS!$D$6:$D$305,"Salida"))</f>
        <v/>
      </c>
      <c r="J10">
        <f>IF(A10="","",E10+H10-I10)</f>
        <v/>
      </c>
      <c r="K10" s="9">
        <f>IF(A10="","",J10*G10)</f>
        <v/>
      </c>
      <c r="L10">
        <f>IF(A10="","",IF(J10&lt;0,"REVISAR",IF(J10=0,"AGOTADO",IF(J10&lt;=F10,"REPONER","NORMAL"))))</f>
        <v/>
      </c>
    </row>
    <row r="11">
      <c r="A11" s="7" t="inlineStr">
        <is>
          <t>P006</t>
        </is>
      </c>
      <c r="B11" s="7" t="inlineStr">
        <is>
          <t>Detergente</t>
        </is>
      </c>
      <c r="C11" s="7" t="inlineStr">
        <is>
          <t>Limpieza</t>
        </is>
      </c>
      <c r="D11" s="7" t="inlineStr">
        <is>
          <t>bolsa</t>
        </is>
      </c>
      <c r="E11" s="7" t="n">
        <v>12</v>
      </c>
      <c r="F11" s="7" t="n">
        <v>6</v>
      </c>
      <c r="G11" s="8" t="n">
        <v>6.7</v>
      </c>
      <c r="H11">
        <f>IF(A11="","",SUMIFS(MOVIMIENTOS!$F$6:$F$305,MOVIMIENTOS!$C$6:$C$305,A11,MOVIMIENTOS!$D$6:$D$305,"Entrada"))</f>
        <v/>
      </c>
      <c r="I11">
        <f>IF(A11="","",SUMIFS(MOVIMIENTOS!$F$6:$F$305,MOVIMIENTOS!$C$6:$C$305,A11,MOVIMIENTOS!$D$6:$D$305,"Salida"))</f>
        <v/>
      </c>
      <c r="J11">
        <f>IF(A11="","",E11+H11-I11)</f>
        <v/>
      </c>
      <c r="K11" s="9">
        <f>IF(A11="","",J11*G11)</f>
        <v/>
      </c>
      <c r="L11">
        <f>IF(A11="","",IF(J11&lt;0,"REVISAR",IF(J11=0,"AGOTADO",IF(J11&lt;=F11,"REPONER","NORMAL"))))</f>
        <v/>
      </c>
    </row>
    <row r="12">
      <c r="A12" s="7" t="n"/>
      <c r="B12" s="7" t="n"/>
      <c r="C12" s="7" t="n"/>
      <c r="D12" s="7" t="n"/>
      <c r="E12" s="7" t="n"/>
      <c r="F12" s="7" t="n"/>
      <c r="G12" s="8" t="n"/>
      <c r="H12">
        <f>IF(A12="","",SUMIFS(MOVIMIENTOS!$F$6:$F$305,MOVIMIENTOS!$C$6:$C$305,A12,MOVIMIENTOS!$D$6:$D$305,"Entrada"))</f>
        <v/>
      </c>
      <c r="I12">
        <f>IF(A12="","",SUMIFS(MOVIMIENTOS!$F$6:$F$305,MOVIMIENTOS!$C$6:$C$305,A12,MOVIMIENTOS!$D$6:$D$305,"Salida"))</f>
        <v/>
      </c>
      <c r="J12">
        <f>IF(A12="","",E12+H12-I12)</f>
        <v/>
      </c>
      <c r="K12" s="9">
        <f>IF(A12="","",J12*G12)</f>
        <v/>
      </c>
      <c r="L12">
        <f>IF(A12="","",IF(J12&lt;0,"REVISAR",IF(J12=0,"AGOTADO",IF(J12&lt;=F12,"REPONER","NORMAL"))))</f>
        <v/>
      </c>
    </row>
    <row r="13">
      <c r="A13" s="7" t="n"/>
      <c r="B13" s="7" t="n"/>
      <c r="C13" s="7" t="n"/>
      <c r="D13" s="7" t="n"/>
      <c r="E13" s="7" t="n"/>
      <c r="F13" s="7" t="n"/>
      <c r="G13" s="8" t="n"/>
      <c r="H13">
        <f>IF(A13="","",SUMIFS(MOVIMIENTOS!$F$6:$F$305,MOVIMIENTOS!$C$6:$C$305,A13,MOVIMIENTOS!$D$6:$D$305,"Entrada"))</f>
        <v/>
      </c>
      <c r="I13">
        <f>IF(A13="","",SUMIFS(MOVIMIENTOS!$F$6:$F$305,MOVIMIENTOS!$C$6:$C$305,A13,MOVIMIENTOS!$D$6:$D$305,"Salida"))</f>
        <v/>
      </c>
      <c r="J13">
        <f>IF(A13="","",E13+H13-I13)</f>
        <v/>
      </c>
      <c r="K13" s="9">
        <f>IF(A13="","",J13*G13)</f>
        <v/>
      </c>
      <c r="L13">
        <f>IF(A13="","",IF(J13&lt;0,"REVISAR",IF(J13=0,"AGOTADO",IF(J13&lt;=F13,"REPONER","NORMAL"))))</f>
        <v/>
      </c>
    </row>
    <row r="14">
      <c r="A14" s="7" t="n"/>
      <c r="B14" s="7" t="n"/>
      <c r="C14" s="7" t="n"/>
      <c r="D14" s="7" t="n"/>
      <c r="E14" s="7" t="n"/>
      <c r="F14" s="7" t="n"/>
      <c r="G14" s="8" t="n"/>
      <c r="H14">
        <f>IF(A14="","",SUMIFS(MOVIMIENTOS!$F$6:$F$305,MOVIMIENTOS!$C$6:$C$305,A14,MOVIMIENTOS!$D$6:$D$305,"Entrada"))</f>
        <v/>
      </c>
      <c r="I14">
        <f>IF(A14="","",SUMIFS(MOVIMIENTOS!$F$6:$F$305,MOVIMIENTOS!$C$6:$C$305,A14,MOVIMIENTOS!$D$6:$D$305,"Salida"))</f>
        <v/>
      </c>
      <c r="J14">
        <f>IF(A14="","",E14+H14-I14)</f>
        <v/>
      </c>
      <c r="K14" s="9">
        <f>IF(A14="","",J14*G14)</f>
        <v/>
      </c>
      <c r="L14">
        <f>IF(A14="","",IF(J14&lt;0,"REVISAR",IF(J14=0,"AGOTADO",IF(J14&lt;=F14,"REPONER","NORMAL"))))</f>
        <v/>
      </c>
    </row>
    <row r="15">
      <c r="A15" s="7" t="n"/>
      <c r="B15" s="7" t="n"/>
      <c r="C15" s="7" t="n"/>
      <c r="D15" s="7" t="n"/>
      <c r="E15" s="7" t="n"/>
      <c r="F15" s="7" t="n"/>
      <c r="G15" s="8" t="n"/>
      <c r="H15">
        <f>IF(A15="","",SUMIFS(MOVIMIENTOS!$F$6:$F$305,MOVIMIENTOS!$C$6:$C$305,A15,MOVIMIENTOS!$D$6:$D$305,"Entrada"))</f>
        <v/>
      </c>
      <c r="I15">
        <f>IF(A15="","",SUMIFS(MOVIMIENTOS!$F$6:$F$305,MOVIMIENTOS!$C$6:$C$305,A15,MOVIMIENTOS!$D$6:$D$305,"Salida"))</f>
        <v/>
      </c>
      <c r="J15">
        <f>IF(A15="","",E15+H15-I15)</f>
        <v/>
      </c>
      <c r="K15" s="9">
        <f>IF(A15="","",J15*G15)</f>
        <v/>
      </c>
      <c r="L15">
        <f>IF(A15="","",IF(J15&lt;0,"REVISAR",IF(J15=0,"AGOTADO",IF(J15&lt;=F15,"REPONER","NORMAL"))))</f>
        <v/>
      </c>
    </row>
    <row r="16">
      <c r="A16" s="7" t="n"/>
      <c r="B16" s="7" t="n"/>
      <c r="C16" s="7" t="n"/>
      <c r="D16" s="7" t="n"/>
      <c r="E16" s="7" t="n"/>
      <c r="F16" s="7" t="n"/>
      <c r="G16" s="8" t="n"/>
      <c r="H16">
        <f>IF(A16="","",SUMIFS(MOVIMIENTOS!$F$6:$F$305,MOVIMIENTOS!$C$6:$C$305,A16,MOVIMIENTOS!$D$6:$D$305,"Entrada"))</f>
        <v/>
      </c>
      <c r="I16">
        <f>IF(A16="","",SUMIFS(MOVIMIENTOS!$F$6:$F$305,MOVIMIENTOS!$C$6:$C$305,A16,MOVIMIENTOS!$D$6:$D$305,"Salida"))</f>
        <v/>
      </c>
      <c r="J16">
        <f>IF(A16="","",E16+H16-I16)</f>
        <v/>
      </c>
      <c r="K16" s="9">
        <f>IF(A16="","",J16*G16)</f>
        <v/>
      </c>
      <c r="L16">
        <f>IF(A16="","",IF(J16&lt;0,"REVISAR",IF(J16=0,"AGOTADO",IF(J16&lt;=F16,"REPONER","NORMAL"))))</f>
        <v/>
      </c>
    </row>
    <row r="17">
      <c r="A17" s="7" t="n"/>
      <c r="B17" s="7" t="n"/>
      <c r="C17" s="7" t="n"/>
      <c r="D17" s="7" t="n"/>
      <c r="E17" s="7" t="n"/>
      <c r="F17" s="7" t="n"/>
      <c r="G17" s="8" t="n"/>
      <c r="H17">
        <f>IF(A17="","",SUMIFS(MOVIMIENTOS!$F$6:$F$305,MOVIMIENTOS!$C$6:$C$305,A17,MOVIMIENTOS!$D$6:$D$305,"Entrada"))</f>
        <v/>
      </c>
      <c r="I17">
        <f>IF(A17="","",SUMIFS(MOVIMIENTOS!$F$6:$F$305,MOVIMIENTOS!$C$6:$C$305,A17,MOVIMIENTOS!$D$6:$D$305,"Salida"))</f>
        <v/>
      </c>
      <c r="J17">
        <f>IF(A17="","",E17+H17-I17)</f>
        <v/>
      </c>
      <c r="K17" s="9">
        <f>IF(A17="","",J17*G17)</f>
        <v/>
      </c>
      <c r="L17">
        <f>IF(A17="","",IF(J17&lt;0,"REVISAR",IF(J17=0,"AGOTADO",IF(J17&lt;=F17,"REPONER","NORMAL"))))</f>
        <v/>
      </c>
    </row>
    <row r="18">
      <c r="A18" s="7" t="n"/>
      <c r="B18" s="7" t="n"/>
      <c r="C18" s="7" t="n"/>
      <c r="D18" s="7" t="n"/>
      <c r="E18" s="7" t="n"/>
      <c r="F18" s="7" t="n"/>
      <c r="G18" s="8" t="n"/>
      <c r="H18">
        <f>IF(A18="","",SUMIFS(MOVIMIENTOS!$F$6:$F$305,MOVIMIENTOS!$C$6:$C$305,A18,MOVIMIENTOS!$D$6:$D$305,"Entrada"))</f>
        <v/>
      </c>
      <c r="I18">
        <f>IF(A18="","",SUMIFS(MOVIMIENTOS!$F$6:$F$305,MOVIMIENTOS!$C$6:$C$305,A18,MOVIMIENTOS!$D$6:$D$305,"Salida"))</f>
        <v/>
      </c>
      <c r="J18">
        <f>IF(A18="","",E18+H18-I18)</f>
        <v/>
      </c>
      <c r="K18" s="9">
        <f>IF(A18="","",J18*G18)</f>
        <v/>
      </c>
      <c r="L18">
        <f>IF(A18="","",IF(J18&lt;0,"REVISAR",IF(J18=0,"AGOTADO",IF(J18&lt;=F18,"REPONER","NORMAL"))))</f>
        <v/>
      </c>
    </row>
    <row r="19">
      <c r="A19" s="7" t="n"/>
      <c r="B19" s="7" t="n"/>
      <c r="C19" s="7" t="n"/>
      <c r="D19" s="7" t="n"/>
      <c r="E19" s="7" t="n"/>
      <c r="F19" s="7" t="n"/>
      <c r="G19" s="8" t="n"/>
      <c r="H19">
        <f>IF(A19="","",SUMIFS(MOVIMIENTOS!$F$6:$F$305,MOVIMIENTOS!$C$6:$C$305,A19,MOVIMIENTOS!$D$6:$D$305,"Entrada"))</f>
        <v/>
      </c>
      <c r="I19">
        <f>IF(A19="","",SUMIFS(MOVIMIENTOS!$F$6:$F$305,MOVIMIENTOS!$C$6:$C$305,A19,MOVIMIENTOS!$D$6:$D$305,"Salida"))</f>
        <v/>
      </c>
      <c r="J19">
        <f>IF(A19="","",E19+H19-I19)</f>
        <v/>
      </c>
      <c r="K19" s="9">
        <f>IF(A19="","",J19*G19)</f>
        <v/>
      </c>
      <c r="L19">
        <f>IF(A19="","",IF(J19&lt;0,"REVISAR",IF(J19=0,"AGOTADO",IF(J19&lt;=F19,"REPONER","NORMAL"))))</f>
        <v/>
      </c>
    </row>
    <row r="20">
      <c r="A20" s="7" t="n"/>
      <c r="B20" s="7" t="n"/>
      <c r="C20" s="7" t="n"/>
      <c r="D20" s="7" t="n"/>
      <c r="E20" s="7" t="n"/>
      <c r="F20" s="7" t="n"/>
      <c r="G20" s="8" t="n"/>
      <c r="H20">
        <f>IF(A20="","",SUMIFS(MOVIMIENTOS!$F$6:$F$305,MOVIMIENTOS!$C$6:$C$305,A20,MOVIMIENTOS!$D$6:$D$305,"Entrada"))</f>
        <v/>
      </c>
      <c r="I20">
        <f>IF(A20="","",SUMIFS(MOVIMIENTOS!$F$6:$F$305,MOVIMIENTOS!$C$6:$C$305,A20,MOVIMIENTOS!$D$6:$D$305,"Salida"))</f>
        <v/>
      </c>
      <c r="J20">
        <f>IF(A20="","",E20+H20-I20)</f>
        <v/>
      </c>
      <c r="K20" s="9">
        <f>IF(A20="","",J20*G20)</f>
        <v/>
      </c>
      <c r="L20">
        <f>IF(A20="","",IF(J20&lt;0,"REVISAR",IF(J20=0,"AGOTADO",IF(J20&lt;=F20,"REPONER","NORMAL"))))</f>
        <v/>
      </c>
    </row>
    <row r="21">
      <c r="A21" s="7" t="n"/>
      <c r="B21" s="7" t="n"/>
      <c r="C21" s="7" t="n"/>
      <c r="D21" s="7" t="n"/>
      <c r="E21" s="7" t="n"/>
      <c r="F21" s="7" t="n"/>
      <c r="G21" s="8" t="n"/>
      <c r="H21">
        <f>IF(A21="","",SUMIFS(MOVIMIENTOS!$F$6:$F$305,MOVIMIENTOS!$C$6:$C$305,A21,MOVIMIENTOS!$D$6:$D$305,"Entrada"))</f>
        <v/>
      </c>
      <c r="I21">
        <f>IF(A21="","",SUMIFS(MOVIMIENTOS!$F$6:$F$305,MOVIMIENTOS!$C$6:$C$305,A21,MOVIMIENTOS!$D$6:$D$305,"Salida"))</f>
        <v/>
      </c>
      <c r="J21">
        <f>IF(A21="","",E21+H21-I21)</f>
        <v/>
      </c>
      <c r="K21" s="9">
        <f>IF(A21="","",J21*G21)</f>
        <v/>
      </c>
      <c r="L21">
        <f>IF(A21="","",IF(J21&lt;0,"REVISAR",IF(J21=0,"AGOTADO",IF(J21&lt;=F21,"REPONER","NORMAL"))))</f>
        <v/>
      </c>
    </row>
    <row r="22">
      <c r="A22" s="7" t="n"/>
      <c r="B22" s="7" t="n"/>
      <c r="C22" s="7" t="n"/>
      <c r="D22" s="7" t="n"/>
      <c r="E22" s="7" t="n"/>
      <c r="F22" s="7" t="n"/>
      <c r="G22" s="8" t="n"/>
      <c r="H22">
        <f>IF(A22="","",SUMIFS(MOVIMIENTOS!$F$6:$F$305,MOVIMIENTOS!$C$6:$C$305,A22,MOVIMIENTOS!$D$6:$D$305,"Entrada"))</f>
        <v/>
      </c>
      <c r="I22">
        <f>IF(A22="","",SUMIFS(MOVIMIENTOS!$F$6:$F$305,MOVIMIENTOS!$C$6:$C$305,A22,MOVIMIENTOS!$D$6:$D$305,"Salida"))</f>
        <v/>
      </c>
      <c r="J22">
        <f>IF(A22="","",E22+H22-I22)</f>
        <v/>
      </c>
      <c r="K22" s="9">
        <f>IF(A22="","",J22*G22)</f>
        <v/>
      </c>
      <c r="L22">
        <f>IF(A22="","",IF(J22&lt;0,"REVISAR",IF(J22=0,"AGOTADO",IF(J22&lt;=F22,"REPONER","NORMAL"))))</f>
        <v/>
      </c>
    </row>
    <row r="23">
      <c r="A23" s="7" t="n"/>
      <c r="B23" s="7" t="n"/>
      <c r="C23" s="7" t="n"/>
      <c r="D23" s="7" t="n"/>
      <c r="E23" s="7" t="n"/>
      <c r="F23" s="7" t="n"/>
      <c r="G23" s="8" t="n"/>
      <c r="H23">
        <f>IF(A23="","",SUMIFS(MOVIMIENTOS!$F$6:$F$305,MOVIMIENTOS!$C$6:$C$305,A23,MOVIMIENTOS!$D$6:$D$305,"Entrada"))</f>
        <v/>
      </c>
      <c r="I23">
        <f>IF(A23="","",SUMIFS(MOVIMIENTOS!$F$6:$F$305,MOVIMIENTOS!$C$6:$C$305,A23,MOVIMIENTOS!$D$6:$D$305,"Salida"))</f>
        <v/>
      </c>
      <c r="J23">
        <f>IF(A23="","",E23+H23-I23)</f>
        <v/>
      </c>
      <c r="K23" s="9">
        <f>IF(A23="","",J23*G23)</f>
        <v/>
      </c>
      <c r="L23">
        <f>IF(A23="","",IF(J23&lt;0,"REVISAR",IF(J23=0,"AGOTADO",IF(J23&lt;=F23,"REPONER","NORMAL"))))</f>
        <v/>
      </c>
    </row>
    <row r="24">
      <c r="A24" s="7" t="n"/>
      <c r="B24" s="7" t="n"/>
      <c r="C24" s="7" t="n"/>
      <c r="D24" s="7" t="n"/>
      <c r="E24" s="7" t="n"/>
      <c r="F24" s="7" t="n"/>
      <c r="G24" s="8" t="n"/>
      <c r="H24">
        <f>IF(A24="","",SUMIFS(MOVIMIENTOS!$F$6:$F$305,MOVIMIENTOS!$C$6:$C$305,A24,MOVIMIENTOS!$D$6:$D$305,"Entrada"))</f>
        <v/>
      </c>
      <c r="I24">
        <f>IF(A24="","",SUMIFS(MOVIMIENTOS!$F$6:$F$305,MOVIMIENTOS!$C$6:$C$305,A24,MOVIMIENTOS!$D$6:$D$305,"Salida"))</f>
        <v/>
      </c>
      <c r="J24">
        <f>IF(A24="","",E24+H24-I24)</f>
        <v/>
      </c>
      <c r="K24" s="9">
        <f>IF(A24="","",J24*G24)</f>
        <v/>
      </c>
      <c r="L24">
        <f>IF(A24="","",IF(J24&lt;0,"REVISAR",IF(J24=0,"AGOTADO",IF(J24&lt;=F24,"REPONER","NORMAL"))))</f>
        <v/>
      </c>
    </row>
    <row r="25">
      <c r="A25" s="7" t="n"/>
      <c r="B25" s="7" t="n"/>
      <c r="C25" s="7" t="n"/>
      <c r="D25" s="7" t="n"/>
      <c r="E25" s="7" t="n"/>
      <c r="F25" s="7" t="n"/>
      <c r="G25" s="8" t="n"/>
      <c r="H25">
        <f>IF(A25="","",SUMIFS(MOVIMIENTOS!$F$6:$F$305,MOVIMIENTOS!$C$6:$C$305,A25,MOVIMIENTOS!$D$6:$D$305,"Entrada"))</f>
        <v/>
      </c>
      <c r="I25">
        <f>IF(A25="","",SUMIFS(MOVIMIENTOS!$F$6:$F$305,MOVIMIENTOS!$C$6:$C$305,A25,MOVIMIENTOS!$D$6:$D$305,"Salida"))</f>
        <v/>
      </c>
      <c r="J25">
        <f>IF(A25="","",E25+H25-I25)</f>
        <v/>
      </c>
      <c r="K25" s="9">
        <f>IF(A25="","",J25*G25)</f>
        <v/>
      </c>
      <c r="L25">
        <f>IF(A25="","",IF(J25&lt;0,"REVISAR",IF(J25=0,"AGOTADO",IF(J25&lt;=F25,"REPONER","NORMAL"))))</f>
        <v/>
      </c>
    </row>
    <row r="26">
      <c r="A26" s="7" t="n"/>
      <c r="B26" s="7" t="n"/>
      <c r="C26" s="7" t="n"/>
      <c r="D26" s="7" t="n"/>
      <c r="E26" s="7" t="n"/>
      <c r="F26" s="7" t="n"/>
      <c r="G26" s="8" t="n"/>
      <c r="H26">
        <f>IF(A26="","",SUMIFS(MOVIMIENTOS!$F$6:$F$305,MOVIMIENTOS!$C$6:$C$305,A26,MOVIMIENTOS!$D$6:$D$305,"Entrada"))</f>
        <v/>
      </c>
      <c r="I26">
        <f>IF(A26="","",SUMIFS(MOVIMIENTOS!$F$6:$F$305,MOVIMIENTOS!$C$6:$C$305,A26,MOVIMIENTOS!$D$6:$D$305,"Salida"))</f>
        <v/>
      </c>
      <c r="J26">
        <f>IF(A26="","",E26+H26-I26)</f>
        <v/>
      </c>
      <c r="K26" s="9">
        <f>IF(A26="","",J26*G26)</f>
        <v/>
      </c>
      <c r="L26">
        <f>IF(A26="","",IF(J26&lt;0,"REVISAR",IF(J26=0,"AGOTADO",IF(J26&lt;=F26,"REPONER","NORMAL"))))</f>
        <v/>
      </c>
    </row>
    <row r="27">
      <c r="A27" s="7" t="n"/>
      <c r="B27" s="7" t="n"/>
      <c r="C27" s="7" t="n"/>
      <c r="D27" s="7" t="n"/>
      <c r="E27" s="7" t="n"/>
      <c r="F27" s="7" t="n"/>
      <c r="G27" s="8" t="n"/>
      <c r="H27">
        <f>IF(A27="","",SUMIFS(MOVIMIENTOS!$F$6:$F$305,MOVIMIENTOS!$C$6:$C$305,A27,MOVIMIENTOS!$D$6:$D$305,"Entrada"))</f>
        <v/>
      </c>
      <c r="I27">
        <f>IF(A27="","",SUMIFS(MOVIMIENTOS!$F$6:$F$305,MOVIMIENTOS!$C$6:$C$305,A27,MOVIMIENTOS!$D$6:$D$305,"Salida"))</f>
        <v/>
      </c>
      <c r="J27">
        <f>IF(A27="","",E27+H27-I27)</f>
        <v/>
      </c>
      <c r="K27" s="9">
        <f>IF(A27="","",J27*G27)</f>
        <v/>
      </c>
      <c r="L27">
        <f>IF(A27="","",IF(J27&lt;0,"REVISAR",IF(J27=0,"AGOTADO",IF(J27&lt;=F27,"REPONER","NORMAL"))))</f>
        <v/>
      </c>
    </row>
    <row r="28">
      <c r="A28" s="7" t="n"/>
      <c r="B28" s="7" t="n"/>
      <c r="C28" s="7" t="n"/>
      <c r="D28" s="7" t="n"/>
      <c r="E28" s="7" t="n"/>
      <c r="F28" s="7" t="n"/>
      <c r="G28" s="8" t="n"/>
      <c r="H28">
        <f>IF(A28="","",SUMIFS(MOVIMIENTOS!$F$6:$F$305,MOVIMIENTOS!$C$6:$C$305,A28,MOVIMIENTOS!$D$6:$D$305,"Entrada"))</f>
        <v/>
      </c>
      <c r="I28">
        <f>IF(A28="","",SUMIFS(MOVIMIENTOS!$F$6:$F$305,MOVIMIENTOS!$C$6:$C$305,A28,MOVIMIENTOS!$D$6:$D$305,"Salida"))</f>
        <v/>
      </c>
      <c r="J28">
        <f>IF(A28="","",E28+H28-I28)</f>
        <v/>
      </c>
      <c r="K28" s="9">
        <f>IF(A28="","",J28*G28)</f>
        <v/>
      </c>
      <c r="L28">
        <f>IF(A28="","",IF(J28&lt;0,"REVISAR",IF(J28=0,"AGOTADO",IF(J28&lt;=F28,"REPONER","NORMAL"))))</f>
        <v/>
      </c>
    </row>
    <row r="29">
      <c r="A29" s="7" t="n"/>
      <c r="B29" s="7" t="n"/>
      <c r="C29" s="7" t="n"/>
      <c r="D29" s="7" t="n"/>
      <c r="E29" s="7" t="n"/>
      <c r="F29" s="7" t="n"/>
      <c r="G29" s="8" t="n"/>
      <c r="H29">
        <f>IF(A29="","",SUMIFS(MOVIMIENTOS!$F$6:$F$305,MOVIMIENTOS!$C$6:$C$305,A29,MOVIMIENTOS!$D$6:$D$305,"Entrada"))</f>
        <v/>
      </c>
      <c r="I29">
        <f>IF(A29="","",SUMIFS(MOVIMIENTOS!$F$6:$F$305,MOVIMIENTOS!$C$6:$C$305,A29,MOVIMIENTOS!$D$6:$D$305,"Salida"))</f>
        <v/>
      </c>
      <c r="J29">
        <f>IF(A29="","",E29+H29-I29)</f>
        <v/>
      </c>
      <c r="K29" s="9">
        <f>IF(A29="","",J29*G29)</f>
        <v/>
      </c>
      <c r="L29">
        <f>IF(A29="","",IF(J29&lt;0,"REVISAR",IF(J29=0,"AGOTADO",IF(J29&lt;=F29,"REPONER","NORMAL"))))</f>
        <v/>
      </c>
    </row>
    <row r="30">
      <c r="A30" s="7" t="n"/>
      <c r="B30" s="7" t="n"/>
      <c r="C30" s="7" t="n"/>
      <c r="D30" s="7" t="n"/>
      <c r="E30" s="7" t="n"/>
      <c r="F30" s="7" t="n"/>
      <c r="G30" s="8" t="n"/>
      <c r="H30">
        <f>IF(A30="","",SUMIFS(MOVIMIENTOS!$F$6:$F$305,MOVIMIENTOS!$C$6:$C$305,A30,MOVIMIENTOS!$D$6:$D$305,"Entrada"))</f>
        <v/>
      </c>
      <c r="I30">
        <f>IF(A30="","",SUMIFS(MOVIMIENTOS!$F$6:$F$305,MOVIMIENTOS!$C$6:$C$305,A30,MOVIMIENTOS!$D$6:$D$305,"Salida"))</f>
        <v/>
      </c>
      <c r="J30">
        <f>IF(A30="","",E30+H30-I30)</f>
        <v/>
      </c>
      <c r="K30" s="9">
        <f>IF(A30="","",J30*G30)</f>
        <v/>
      </c>
      <c r="L30">
        <f>IF(A30="","",IF(J30&lt;0,"REVISAR",IF(J30=0,"AGOTADO",IF(J30&lt;=F30,"REPONER","NORMAL"))))</f>
        <v/>
      </c>
    </row>
    <row r="31">
      <c r="A31" s="7" t="n"/>
      <c r="B31" s="7" t="n"/>
      <c r="C31" s="7" t="n"/>
      <c r="D31" s="7" t="n"/>
      <c r="E31" s="7" t="n"/>
      <c r="F31" s="7" t="n"/>
      <c r="G31" s="8" t="n"/>
      <c r="H31">
        <f>IF(A31="","",SUMIFS(MOVIMIENTOS!$F$6:$F$305,MOVIMIENTOS!$C$6:$C$305,A31,MOVIMIENTOS!$D$6:$D$305,"Entrada"))</f>
        <v/>
      </c>
      <c r="I31">
        <f>IF(A31="","",SUMIFS(MOVIMIENTOS!$F$6:$F$305,MOVIMIENTOS!$C$6:$C$305,A31,MOVIMIENTOS!$D$6:$D$305,"Salida"))</f>
        <v/>
      </c>
      <c r="J31">
        <f>IF(A31="","",E31+H31-I31)</f>
        <v/>
      </c>
      <c r="K31" s="9">
        <f>IF(A31="","",J31*G31)</f>
        <v/>
      </c>
      <c r="L31">
        <f>IF(A31="","",IF(J31&lt;0,"REVISAR",IF(J31=0,"AGOTADO",IF(J31&lt;=F31,"REPONER","NORMAL"))))</f>
        <v/>
      </c>
    </row>
    <row r="32">
      <c r="A32" s="7" t="n"/>
      <c r="B32" s="7" t="n"/>
      <c r="C32" s="7" t="n"/>
      <c r="D32" s="7" t="n"/>
      <c r="E32" s="7" t="n"/>
      <c r="F32" s="7" t="n"/>
      <c r="G32" s="8" t="n"/>
      <c r="H32">
        <f>IF(A32="","",SUMIFS(MOVIMIENTOS!$F$6:$F$305,MOVIMIENTOS!$C$6:$C$305,A32,MOVIMIENTOS!$D$6:$D$305,"Entrada"))</f>
        <v/>
      </c>
      <c r="I32">
        <f>IF(A32="","",SUMIFS(MOVIMIENTOS!$F$6:$F$305,MOVIMIENTOS!$C$6:$C$305,A32,MOVIMIENTOS!$D$6:$D$305,"Salida"))</f>
        <v/>
      </c>
      <c r="J32">
        <f>IF(A32="","",E32+H32-I32)</f>
        <v/>
      </c>
      <c r="K32" s="9">
        <f>IF(A32="","",J32*G32)</f>
        <v/>
      </c>
      <c r="L32">
        <f>IF(A32="","",IF(J32&lt;0,"REVISAR",IF(J32=0,"AGOTADO",IF(J32&lt;=F32,"REPONER","NORMAL"))))</f>
        <v/>
      </c>
    </row>
    <row r="33">
      <c r="A33" s="7" t="n"/>
      <c r="B33" s="7" t="n"/>
      <c r="C33" s="7" t="n"/>
      <c r="D33" s="7" t="n"/>
      <c r="E33" s="7" t="n"/>
      <c r="F33" s="7" t="n"/>
      <c r="G33" s="8" t="n"/>
      <c r="H33">
        <f>IF(A33="","",SUMIFS(MOVIMIENTOS!$F$6:$F$305,MOVIMIENTOS!$C$6:$C$305,A33,MOVIMIENTOS!$D$6:$D$305,"Entrada"))</f>
        <v/>
      </c>
      <c r="I33">
        <f>IF(A33="","",SUMIFS(MOVIMIENTOS!$F$6:$F$305,MOVIMIENTOS!$C$6:$C$305,A33,MOVIMIENTOS!$D$6:$D$305,"Salida"))</f>
        <v/>
      </c>
      <c r="J33">
        <f>IF(A33="","",E33+H33-I33)</f>
        <v/>
      </c>
      <c r="K33" s="9">
        <f>IF(A33="","",J33*G33)</f>
        <v/>
      </c>
      <c r="L33">
        <f>IF(A33="","",IF(J33&lt;0,"REVISAR",IF(J33=0,"AGOTADO",IF(J33&lt;=F33,"REPONER","NORMAL"))))</f>
        <v/>
      </c>
    </row>
    <row r="34">
      <c r="A34" s="7" t="n"/>
      <c r="B34" s="7" t="n"/>
      <c r="C34" s="7" t="n"/>
      <c r="D34" s="7" t="n"/>
      <c r="E34" s="7" t="n"/>
      <c r="F34" s="7" t="n"/>
      <c r="G34" s="8" t="n"/>
      <c r="H34">
        <f>IF(A34="","",SUMIFS(MOVIMIENTOS!$F$6:$F$305,MOVIMIENTOS!$C$6:$C$305,A34,MOVIMIENTOS!$D$6:$D$305,"Entrada"))</f>
        <v/>
      </c>
      <c r="I34">
        <f>IF(A34="","",SUMIFS(MOVIMIENTOS!$F$6:$F$305,MOVIMIENTOS!$C$6:$C$305,A34,MOVIMIENTOS!$D$6:$D$305,"Salida"))</f>
        <v/>
      </c>
      <c r="J34">
        <f>IF(A34="","",E34+H34-I34)</f>
        <v/>
      </c>
      <c r="K34" s="9">
        <f>IF(A34="","",J34*G34)</f>
        <v/>
      </c>
      <c r="L34">
        <f>IF(A34="","",IF(J34&lt;0,"REVISAR",IF(J34=0,"AGOTADO",IF(J34&lt;=F34,"REPONER","NORMAL"))))</f>
        <v/>
      </c>
    </row>
    <row r="35">
      <c r="A35" s="7" t="n"/>
      <c r="B35" s="7" t="n"/>
      <c r="C35" s="7" t="n"/>
      <c r="D35" s="7" t="n"/>
      <c r="E35" s="7" t="n"/>
      <c r="F35" s="7" t="n"/>
      <c r="G35" s="8" t="n"/>
      <c r="H35">
        <f>IF(A35="","",SUMIFS(MOVIMIENTOS!$F$6:$F$305,MOVIMIENTOS!$C$6:$C$305,A35,MOVIMIENTOS!$D$6:$D$305,"Entrada"))</f>
        <v/>
      </c>
      <c r="I35">
        <f>IF(A35="","",SUMIFS(MOVIMIENTOS!$F$6:$F$305,MOVIMIENTOS!$C$6:$C$305,A35,MOVIMIENTOS!$D$6:$D$305,"Salida"))</f>
        <v/>
      </c>
      <c r="J35">
        <f>IF(A35="","",E35+H35-I35)</f>
        <v/>
      </c>
      <c r="K35" s="9">
        <f>IF(A35="","",J35*G35)</f>
        <v/>
      </c>
      <c r="L35">
        <f>IF(A35="","",IF(J35&lt;0,"REVISAR",IF(J35=0,"AGOTADO",IF(J35&lt;=F35,"REPONER","NORMAL"))))</f>
        <v/>
      </c>
    </row>
    <row r="36">
      <c r="A36" s="7" t="n"/>
      <c r="B36" s="7" t="n"/>
      <c r="C36" s="7" t="n"/>
      <c r="D36" s="7" t="n"/>
      <c r="E36" s="7" t="n"/>
      <c r="F36" s="7" t="n"/>
      <c r="G36" s="8" t="n"/>
      <c r="H36">
        <f>IF(A36="","",SUMIFS(MOVIMIENTOS!$F$6:$F$305,MOVIMIENTOS!$C$6:$C$305,A36,MOVIMIENTOS!$D$6:$D$305,"Entrada"))</f>
        <v/>
      </c>
      <c r="I36">
        <f>IF(A36="","",SUMIFS(MOVIMIENTOS!$F$6:$F$305,MOVIMIENTOS!$C$6:$C$305,A36,MOVIMIENTOS!$D$6:$D$305,"Salida"))</f>
        <v/>
      </c>
      <c r="J36">
        <f>IF(A36="","",E36+H36-I36)</f>
        <v/>
      </c>
      <c r="K36" s="9">
        <f>IF(A36="","",J36*G36)</f>
        <v/>
      </c>
      <c r="L36">
        <f>IF(A36="","",IF(J36&lt;0,"REVISAR",IF(J36=0,"AGOTADO",IF(J36&lt;=F36,"REPONER","NORMAL"))))</f>
        <v/>
      </c>
    </row>
    <row r="37">
      <c r="A37" s="7" t="n"/>
      <c r="B37" s="7" t="n"/>
      <c r="C37" s="7" t="n"/>
      <c r="D37" s="7" t="n"/>
      <c r="E37" s="7" t="n"/>
      <c r="F37" s="7" t="n"/>
      <c r="G37" s="8" t="n"/>
      <c r="H37">
        <f>IF(A37="","",SUMIFS(MOVIMIENTOS!$F$6:$F$305,MOVIMIENTOS!$C$6:$C$305,A37,MOVIMIENTOS!$D$6:$D$305,"Entrada"))</f>
        <v/>
      </c>
      <c r="I37">
        <f>IF(A37="","",SUMIFS(MOVIMIENTOS!$F$6:$F$305,MOVIMIENTOS!$C$6:$C$305,A37,MOVIMIENTOS!$D$6:$D$305,"Salida"))</f>
        <v/>
      </c>
      <c r="J37">
        <f>IF(A37="","",E37+H37-I37)</f>
        <v/>
      </c>
      <c r="K37" s="9">
        <f>IF(A37="","",J37*G37)</f>
        <v/>
      </c>
      <c r="L37">
        <f>IF(A37="","",IF(J37&lt;0,"REVISAR",IF(J37=0,"AGOTADO",IF(J37&lt;=F37,"REPONER","NORMAL"))))</f>
        <v/>
      </c>
    </row>
    <row r="38">
      <c r="A38" s="7" t="n"/>
      <c r="B38" s="7" t="n"/>
      <c r="C38" s="7" t="n"/>
      <c r="D38" s="7" t="n"/>
      <c r="E38" s="7" t="n"/>
      <c r="F38" s="7" t="n"/>
      <c r="G38" s="8" t="n"/>
      <c r="H38">
        <f>IF(A38="","",SUMIFS(MOVIMIENTOS!$F$6:$F$305,MOVIMIENTOS!$C$6:$C$305,A38,MOVIMIENTOS!$D$6:$D$305,"Entrada"))</f>
        <v/>
      </c>
      <c r="I38">
        <f>IF(A38="","",SUMIFS(MOVIMIENTOS!$F$6:$F$305,MOVIMIENTOS!$C$6:$C$305,A38,MOVIMIENTOS!$D$6:$D$305,"Salida"))</f>
        <v/>
      </c>
      <c r="J38">
        <f>IF(A38="","",E38+H38-I38)</f>
        <v/>
      </c>
      <c r="K38" s="9">
        <f>IF(A38="","",J38*G38)</f>
        <v/>
      </c>
      <c r="L38">
        <f>IF(A38="","",IF(J38&lt;0,"REVISAR",IF(J38=0,"AGOTADO",IF(J38&lt;=F38,"REPONER","NORMAL"))))</f>
        <v/>
      </c>
    </row>
    <row r="39">
      <c r="A39" s="7" t="n"/>
      <c r="B39" s="7" t="n"/>
      <c r="C39" s="7" t="n"/>
      <c r="D39" s="7" t="n"/>
      <c r="E39" s="7" t="n"/>
      <c r="F39" s="7" t="n"/>
      <c r="G39" s="8" t="n"/>
      <c r="H39">
        <f>IF(A39="","",SUMIFS(MOVIMIENTOS!$F$6:$F$305,MOVIMIENTOS!$C$6:$C$305,A39,MOVIMIENTOS!$D$6:$D$305,"Entrada"))</f>
        <v/>
      </c>
      <c r="I39">
        <f>IF(A39="","",SUMIFS(MOVIMIENTOS!$F$6:$F$305,MOVIMIENTOS!$C$6:$C$305,A39,MOVIMIENTOS!$D$6:$D$305,"Salida"))</f>
        <v/>
      </c>
      <c r="J39">
        <f>IF(A39="","",E39+H39-I39)</f>
        <v/>
      </c>
      <c r="K39" s="9">
        <f>IF(A39="","",J39*G39)</f>
        <v/>
      </c>
      <c r="L39">
        <f>IF(A39="","",IF(J39&lt;0,"REVISAR",IF(J39=0,"AGOTADO",IF(J39&lt;=F39,"REPONER","NORMAL"))))</f>
        <v/>
      </c>
    </row>
    <row r="40">
      <c r="A40" s="7" t="n"/>
      <c r="B40" s="7" t="n"/>
      <c r="C40" s="7" t="n"/>
      <c r="D40" s="7" t="n"/>
      <c r="E40" s="7" t="n"/>
      <c r="F40" s="7" t="n"/>
      <c r="G40" s="8" t="n"/>
      <c r="H40">
        <f>IF(A40="","",SUMIFS(MOVIMIENTOS!$F$6:$F$305,MOVIMIENTOS!$C$6:$C$305,A40,MOVIMIENTOS!$D$6:$D$305,"Entrada"))</f>
        <v/>
      </c>
      <c r="I40">
        <f>IF(A40="","",SUMIFS(MOVIMIENTOS!$F$6:$F$305,MOVIMIENTOS!$C$6:$C$305,A40,MOVIMIENTOS!$D$6:$D$305,"Salida"))</f>
        <v/>
      </c>
      <c r="J40">
        <f>IF(A40="","",E40+H40-I40)</f>
        <v/>
      </c>
      <c r="K40" s="9">
        <f>IF(A40="","",J40*G40)</f>
        <v/>
      </c>
      <c r="L40">
        <f>IF(A40="","",IF(J40&lt;0,"REVISAR",IF(J40=0,"AGOTADO",IF(J40&lt;=F40,"REPONER","NORMAL"))))</f>
        <v/>
      </c>
    </row>
    <row r="41">
      <c r="A41" s="7" t="n"/>
      <c r="B41" s="7" t="n"/>
      <c r="C41" s="7" t="n"/>
      <c r="D41" s="7" t="n"/>
      <c r="E41" s="7" t="n"/>
      <c r="F41" s="7" t="n"/>
      <c r="G41" s="8" t="n"/>
      <c r="H41">
        <f>IF(A41="","",SUMIFS(MOVIMIENTOS!$F$6:$F$305,MOVIMIENTOS!$C$6:$C$305,A41,MOVIMIENTOS!$D$6:$D$305,"Entrada"))</f>
        <v/>
      </c>
      <c r="I41">
        <f>IF(A41="","",SUMIFS(MOVIMIENTOS!$F$6:$F$305,MOVIMIENTOS!$C$6:$C$305,A41,MOVIMIENTOS!$D$6:$D$305,"Salida"))</f>
        <v/>
      </c>
      <c r="J41">
        <f>IF(A41="","",E41+H41-I41)</f>
        <v/>
      </c>
      <c r="K41" s="9">
        <f>IF(A41="","",J41*G41)</f>
        <v/>
      </c>
      <c r="L41">
        <f>IF(A41="","",IF(J41&lt;0,"REVISAR",IF(J41=0,"AGOTADO",IF(J41&lt;=F41,"REPONER","NORMAL"))))</f>
        <v/>
      </c>
    </row>
    <row r="42">
      <c r="A42" s="7" t="n"/>
      <c r="B42" s="7" t="n"/>
      <c r="C42" s="7" t="n"/>
      <c r="D42" s="7" t="n"/>
      <c r="E42" s="7" t="n"/>
      <c r="F42" s="7" t="n"/>
      <c r="G42" s="8" t="n"/>
      <c r="H42">
        <f>IF(A42="","",SUMIFS(MOVIMIENTOS!$F$6:$F$305,MOVIMIENTOS!$C$6:$C$305,A42,MOVIMIENTOS!$D$6:$D$305,"Entrada"))</f>
        <v/>
      </c>
      <c r="I42">
        <f>IF(A42="","",SUMIFS(MOVIMIENTOS!$F$6:$F$305,MOVIMIENTOS!$C$6:$C$305,A42,MOVIMIENTOS!$D$6:$D$305,"Salida"))</f>
        <v/>
      </c>
      <c r="J42">
        <f>IF(A42="","",E42+H42-I42)</f>
        <v/>
      </c>
      <c r="K42" s="9">
        <f>IF(A42="","",J42*G42)</f>
        <v/>
      </c>
      <c r="L42">
        <f>IF(A42="","",IF(J42&lt;0,"REVISAR",IF(J42=0,"AGOTADO",IF(J42&lt;=F42,"REPONER","NORMAL"))))</f>
        <v/>
      </c>
    </row>
    <row r="43">
      <c r="A43" s="7" t="n"/>
      <c r="B43" s="7" t="n"/>
      <c r="C43" s="7" t="n"/>
      <c r="D43" s="7" t="n"/>
      <c r="E43" s="7" t="n"/>
      <c r="F43" s="7" t="n"/>
      <c r="G43" s="8" t="n"/>
      <c r="H43">
        <f>IF(A43="","",SUMIFS(MOVIMIENTOS!$F$6:$F$305,MOVIMIENTOS!$C$6:$C$305,A43,MOVIMIENTOS!$D$6:$D$305,"Entrada"))</f>
        <v/>
      </c>
      <c r="I43">
        <f>IF(A43="","",SUMIFS(MOVIMIENTOS!$F$6:$F$305,MOVIMIENTOS!$C$6:$C$305,A43,MOVIMIENTOS!$D$6:$D$305,"Salida"))</f>
        <v/>
      </c>
      <c r="J43">
        <f>IF(A43="","",E43+H43-I43)</f>
        <v/>
      </c>
      <c r="K43" s="9">
        <f>IF(A43="","",J43*G43)</f>
        <v/>
      </c>
      <c r="L43">
        <f>IF(A43="","",IF(J43&lt;0,"REVISAR",IF(J43=0,"AGOTADO",IF(J43&lt;=F43,"REPONER","NORMAL"))))</f>
        <v/>
      </c>
    </row>
    <row r="44">
      <c r="A44" s="7" t="n"/>
      <c r="B44" s="7" t="n"/>
      <c r="C44" s="7" t="n"/>
      <c r="D44" s="7" t="n"/>
      <c r="E44" s="7" t="n"/>
      <c r="F44" s="7" t="n"/>
      <c r="G44" s="8" t="n"/>
      <c r="H44">
        <f>IF(A44="","",SUMIFS(MOVIMIENTOS!$F$6:$F$305,MOVIMIENTOS!$C$6:$C$305,A44,MOVIMIENTOS!$D$6:$D$305,"Entrada"))</f>
        <v/>
      </c>
      <c r="I44">
        <f>IF(A44="","",SUMIFS(MOVIMIENTOS!$F$6:$F$305,MOVIMIENTOS!$C$6:$C$305,A44,MOVIMIENTOS!$D$6:$D$305,"Salida"))</f>
        <v/>
      </c>
      <c r="J44">
        <f>IF(A44="","",E44+H44-I44)</f>
        <v/>
      </c>
      <c r="K44" s="9">
        <f>IF(A44="","",J44*G44)</f>
        <v/>
      </c>
      <c r="L44">
        <f>IF(A44="","",IF(J44&lt;0,"REVISAR",IF(J44=0,"AGOTADO",IF(J44&lt;=F44,"REPONER","NORMAL"))))</f>
        <v/>
      </c>
    </row>
    <row r="45">
      <c r="A45" s="7" t="n"/>
      <c r="B45" s="7" t="n"/>
      <c r="C45" s="7" t="n"/>
      <c r="D45" s="7" t="n"/>
      <c r="E45" s="7" t="n"/>
      <c r="F45" s="7" t="n"/>
      <c r="G45" s="8" t="n"/>
      <c r="H45">
        <f>IF(A45="","",SUMIFS(MOVIMIENTOS!$F$6:$F$305,MOVIMIENTOS!$C$6:$C$305,A45,MOVIMIENTOS!$D$6:$D$305,"Entrada"))</f>
        <v/>
      </c>
      <c r="I45">
        <f>IF(A45="","",SUMIFS(MOVIMIENTOS!$F$6:$F$305,MOVIMIENTOS!$C$6:$C$305,A45,MOVIMIENTOS!$D$6:$D$305,"Salida"))</f>
        <v/>
      </c>
      <c r="J45">
        <f>IF(A45="","",E45+H45-I45)</f>
        <v/>
      </c>
      <c r="K45" s="9">
        <f>IF(A45="","",J45*G45)</f>
        <v/>
      </c>
      <c r="L45">
        <f>IF(A45="","",IF(J45&lt;0,"REVISAR",IF(J45=0,"AGOTADO",IF(J45&lt;=F45,"REPONER","NORMAL"))))</f>
        <v/>
      </c>
    </row>
    <row r="46">
      <c r="A46" s="7" t="n"/>
      <c r="B46" s="7" t="n"/>
      <c r="C46" s="7" t="n"/>
      <c r="D46" s="7" t="n"/>
      <c r="E46" s="7" t="n"/>
      <c r="F46" s="7" t="n"/>
      <c r="G46" s="8" t="n"/>
      <c r="H46">
        <f>IF(A46="","",SUMIFS(MOVIMIENTOS!$F$6:$F$305,MOVIMIENTOS!$C$6:$C$305,A46,MOVIMIENTOS!$D$6:$D$305,"Entrada"))</f>
        <v/>
      </c>
      <c r="I46">
        <f>IF(A46="","",SUMIFS(MOVIMIENTOS!$F$6:$F$305,MOVIMIENTOS!$C$6:$C$305,A46,MOVIMIENTOS!$D$6:$D$305,"Salida"))</f>
        <v/>
      </c>
      <c r="J46">
        <f>IF(A46="","",E46+H46-I46)</f>
        <v/>
      </c>
      <c r="K46" s="9">
        <f>IF(A46="","",J46*G46)</f>
        <v/>
      </c>
      <c r="L46">
        <f>IF(A46="","",IF(J46&lt;0,"REVISAR",IF(J46=0,"AGOTADO",IF(J46&lt;=F46,"REPONER","NORMAL"))))</f>
        <v/>
      </c>
    </row>
    <row r="47">
      <c r="A47" s="7" t="n"/>
      <c r="B47" s="7" t="n"/>
      <c r="C47" s="7" t="n"/>
      <c r="D47" s="7" t="n"/>
      <c r="E47" s="7" t="n"/>
      <c r="F47" s="7" t="n"/>
      <c r="G47" s="8" t="n"/>
      <c r="H47">
        <f>IF(A47="","",SUMIFS(MOVIMIENTOS!$F$6:$F$305,MOVIMIENTOS!$C$6:$C$305,A47,MOVIMIENTOS!$D$6:$D$305,"Entrada"))</f>
        <v/>
      </c>
      <c r="I47">
        <f>IF(A47="","",SUMIFS(MOVIMIENTOS!$F$6:$F$305,MOVIMIENTOS!$C$6:$C$305,A47,MOVIMIENTOS!$D$6:$D$305,"Salida"))</f>
        <v/>
      </c>
      <c r="J47">
        <f>IF(A47="","",E47+H47-I47)</f>
        <v/>
      </c>
      <c r="K47" s="9">
        <f>IF(A47="","",J47*G47)</f>
        <v/>
      </c>
      <c r="L47">
        <f>IF(A47="","",IF(J47&lt;0,"REVISAR",IF(J47=0,"AGOTADO",IF(J47&lt;=F47,"REPONER","NORMAL"))))</f>
        <v/>
      </c>
    </row>
    <row r="48">
      <c r="A48" s="7" t="n"/>
      <c r="B48" s="7" t="n"/>
      <c r="C48" s="7" t="n"/>
      <c r="D48" s="7" t="n"/>
      <c r="E48" s="7" t="n"/>
      <c r="F48" s="7" t="n"/>
      <c r="G48" s="8" t="n"/>
      <c r="H48">
        <f>IF(A48="","",SUMIFS(MOVIMIENTOS!$F$6:$F$305,MOVIMIENTOS!$C$6:$C$305,A48,MOVIMIENTOS!$D$6:$D$305,"Entrada"))</f>
        <v/>
      </c>
      <c r="I48">
        <f>IF(A48="","",SUMIFS(MOVIMIENTOS!$F$6:$F$305,MOVIMIENTOS!$C$6:$C$305,A48,MOVIMIENTOS!$D$6:$D$305,"Salida"))</f>
        <v/>
      </c>
      <c r="J48">
        <f>IF(A48="","",E48+H48-I48)</f>
        <v/>
      </c>
      <c r="K48" s="9">
        <f>IF(A48="","",J48*G48)</f>
        <v/>
      </c>
      <c r="L48">
        <f>IF(A48="","",IF(J48&lt;0,"REVISAR",IF(J48=0,"AGOTADO",IF(J48&lt;=F48,"REPONER","NORMAL"))))</f>
        <v/>
      </c>
    </row>
    <row r="49">
      <c r="A49" s="7" t="n"/>
      <c r="B49" s="7" t="n"/>
      <c r="C49" s="7" t="n"/>
      <c r="D49" s="7" t="n"/>
      <c r="E49" s="7" t="n"/>
      <c r="F49" s="7" t="n"/>
      <c r="G49" s="8" t="n"/>
      <c r="H49">
        <f>IF(A49="","",SUMIFS(MOVIMIENTOS!$F$6:$F$305,MOVIMIENTOS!$C$6:$C$305,A49,MOVIMIENTOS!$D$6:$D$305,"Entrada"))</f>
        <v/>
      </c>
      <c r="I49">
        <f>IF(A49="","",SUMIFS(MOVIMIENTOS!$F$6:$F$305,MOVIMIENTOS!$C$6:$C$305,A49,MOVIMIENTOS!$D$6:$D$305,"Salida"))</f>
        <v/>
      </c>
      <c r="J49">
        <f>IF(A49="","",E49+H49-I49)</f>
        <v/>
      </c>
      <c r="K49" s="9">
        <f>IF(A49="","",J49*G49)</f>
        <v/>
      </c>
      <c r="L49">
        <f>IF(A49="","",IF(J49&lt;0,"REVISAR",IF(J49=0,"AGOTADO",IF(J49&lt;=F49,"REPONER","NORMAL"))))</f>
        <v/>
      </c>
    </row>
    <row r="50">
      <c r="A50" s="7" t="n"/>
      <c r="B50" s="7" t="n"/>
      <c r="C50" s="7" t="n"/>
      <c r="D50" s="7" t="n"/>
      <c r="E50" s="7" t="n"/>
      <c r="F50" s="7" t="n"/>
      <c r="G50" s="8" t="n"/>
      <c r="H50">
        <f>IF(A50="","",SUMIFS(MOVIMIENTOS!$F$6:$F$305,MOVIMIENTOS!$C$6:$C$305,A50,MOVIMIENTOS!$D$6:$D$305,"Entrada"))</f>
        <v/>
      </c>
      <c r="I50">
        <f>IF(A50="","",SUMIFS(MOVIMIENTOS!$F$6:$F$305,MOVIMIENTOS!$C$6:$C$305,A50,MOVIMIENTOS!$D$6:$D$305,"Salida"))</f>
        <v/>
      </c>
      <c r="J50">
        <f>IF(A50="","",E50+H50-I50)</f>
        <v/>
      </c>
      <c r="K50" s="9">
        <f>IF(A50="","",J50*G50)</f>
        <v/>
      </c>
      <c r="L50">
        <f>IF(A50="","",IF(J50&lt;0,"REVISAR",IF(J50=0,"AGOTADO",IF(J50&lt;=F50,"REPONER","NORMAL"))))</f>
        <v/>
      </c>
    </row>
    <row r="51">
      <c r="A51" s="7" t="n"/>
      <c r="B51" s="7" t="n"/>
      <c r="C51" s="7" t="n"/>
      <c r="D51" s="7" t="n"/>
      <c r="E51" s="7" t="n"/>
      <c r="F51" s="7" t="n"/>
      <c r="G51" s="8" t="n"/>
      <c r="H51">
        <f>IF(A51="","",SUMIFS(MOVIMIENTOS!$F$6:$F$305,MOVIMIENTOS!$C$6:$C$305,A51,MOVIMIENTOS!$D$6:$D$305,"Entrada"))</f>
        <v/>
      </c>
      <c r="I51">
        <f>IF(A51="","",SUMIFS(MOVIMIENTOS!$F$6:$F$305,MOVIMIENTOS!$C$6:$C$305,A51,MOVIMIENTOS!$D$6:$D$305,"Salida"))</f>
        <v/>
      </c>
      <c r="J51">
        <f>IF(A51="","",E51+H51-I51)</f>
        <v/>
      </c>
      <c r="K51" s="9">
        <f>IF(A51="","",J51*G51)</f>
        <v/>
      </c>
      <c r="L51">
        <f>IF(A51="","",IF(J51&lt;0,"REVISAR",IF(J51=0,"AGOTADO",IF(J51&lt;=F51,"REPONER","NORMAL"))))</f>
        <v/>
      </c>
    </row>
    <row r="52">
      <c r="A52" s="7" t="n"/>
      <c r="B52" s="7" t="n"/>
      <c r="C52" s="7" t="n"/>
      <c r="D52" s="7" t="n"/>
      <c r="E52" s="7" t="n"/>
      <c r="F52" s="7" t="n"/>
      <c r="G52" s="8" t="n"/>
      <c r="H52">
        <f>IF(A52="","",SUMIFS(MOVIMIENTOS!$F$6:$F$305,MOVIMIENTOS!$C$6:$C$305,A52,MOVIMIENTOS!$D$6:$D$305,"Entrada"))</f>
        <v/>
      </c>
      <c r="I52">
        <f>IF(A52="","",SUMIFS(MOVIMIENTOS!$F$6:$F$305,MOVIMIENTOS!$C$6:$C$305,A52,MOVIMIENTOS!$D$6:$D$305,"Salida"))</f>
        <v/>
      </c>
      <c r="J52">
        <f>IF(A52="","",E52+H52-I52)</f>
        <v/>
      </c>
      <c r="K52" s="9">
        <f>IF(A52="","",J52*G52)</f>
        <v/>
      </c>
      <c r="L52">
        <f>IF(A52="","",IF(J52&lt;0,"REVISAR",IF(J52=0,"AGOTADO",IF(J52&lt;=F52,"REPONER","NORMAL"))))</f>
        <v/>
      </c>
    </row>
    <row r="53">
      <c r="A53" s="7" t="n"/>
      <c r="B53" s="7" t="n"/>
      <c r="C53" s="7" t="n"/>
      <c r="D53" s="7" t="n"/>
      <c r="E53" s="7" t="n"/>
      <c r="F53" s="7" t="n"/>
      <c r="G53" s="8" t="n"/>
      <c r="H53">
        <f>IF(A53="","",SUMIFS(MOVIMIENTOS!$F$6:$F$305,MOVIMIENTOS!$C$6:$C$305,A53,MOVIMIENTOS!$D$6:$D$305,"Entrada"))</f>
        <v/>
      </c>
      <c r="I53">
        <f>IF(A53="","",SUMIFS(MOVIMIENTOS!$F$6:$F$305,MOVIMIENTOS!$C$6:$C$305,A53,MOVIMIENTOS!$D$6:$D$305,"Salida"))</f>
        <v/>
      </c>
      <c r="J53">
        <f>IF(A53="","",E53+H53-I53)</f>
        <v/>
      </c>
      <c r="K53" s="9">
        <f>IF(A53="","",J53*G53)</f>
        <v/>
      </c>
      <c r="L53">
        <f>IF(A53="","",IF(J53&lt;0,"REVISAR",IF(J53=0,"AGOTADO",IF(J53&lt;=F53,"REPONER","NORMAL"))))</f>
        <v/>
      </c>
    </row>
    <row r="54">
      <c r="A54" s="7" t="n"/>
      <c r="B54" s="7" t="n"/>
      <c r="C54" s="7" t="n"/>
      <c r="D54" s="7" t="n"/>
      <c r="E54" s="7" t="n"/>
      <c r="F54" s="7" t="n"/>
      <c r="G54" s="8" t="n"/>
      <c r="H54">
        <f>IF(A54="","",SUMIFS(MOVIMIENTOS!$F$6:$F$305,MOVIMIENTOS!$C$6:$C$305,A54,MOVIMIENTOS!$D$6:$D$305,"Entrada"))</f>
        <v/>
      </c>
      <c r="I54">
        <f>IF(A54="","",SUMIFS(MOVIMIENTOS!$F$6:$F$305,MOVIMIENTOS!$C$6:$C$305,A54,MOVIMIENTOS!$D$6:$D$305,"Salida"))</f>
        <v/>
      </c>
      <c r="J54">
        <f>IF(A54="","",E54+H54-I54)</f>
        <v/>
      </c>
      <c r="K54" s="9">
        <f>IF(A54="","",J54*G54)</f>
        <v/>
      </c>
      <c r="L54">
        <f>IF(A54="","",IF(J54&lt;0,"REVISAR",IF(J54=0,"AGOTADO",IF(J54&lt;=F54,"REPONER","NORMAL"))))</f>
        <v/>
      </c>
    </row>
    <row r="55">
      <c r="A55" s="7" t="n"/>
      <c r="B55" s="7" t="n"/>
      <c r="C55" s="7" t="n"/>
      <c r="D55" s="7" t="n"/>
      <c r="E55" s="7" t="n"/>
      <c r="F55" s="7" t="n"/>
      <c r="G55" s="8" t="n"/>
      <c r="H55">
        <f>IF(A55="","",SUMIFS(MOVIMIENTOS!$F$6:$F$305,MOVIMIENTOS!$C$6:$C$305,A55,MOVIMIENTOS!$D$6:$D$305,"Entrada"))</f>
        <v/>
      </c>
      <c r="I55">
        <f>IF(A55="","",SUMIFS(MOVIMIENTOS!$F$6:$F$305,MOVIMIENTOS!$C$6:$C$305,A55,MOVIMIENTOS!$D$6:$D$305,"Salida"))</f>
        <v/>
      </c>
      <c r="J55">
        <f>IF(A55="","",E55+H55-I55)</f>
        <v/>
      </c>
      <c r="K55" s="9">
        <f>IF(A55="","",J55*G55)</f>
        <v/>
      </c>
      <c r="L55">
        <f>IF(A55="","",IF(J55&lt;0,"REVISAR",IF(J55=0,"AGOTADO",IF(J55&lt;=F55,"REPONER","NORMAL"))))</f>
        <v/>
      </c>
    </row>
    <row r="56">
      <c r="A56" s="7" t="n"/>
      <c r="B56" s="7" t="n"/>
      <c r="C56" s="7" t="n"/>
      <c r="D56" s="7" t="n"/>
      <c r="E56" s="7" t="n"/>
      <c r="F56" s="7" t="n"/>
      <c r="G56" s="8" t="n"/>
      <c r="H56">
        <f>IF(A56="","",SUMIFS(MOVIMIENTOS!$F$6:$F$305,MOVIMIENTOS!$C$6:$C$305,A56,MOVIMIENTOS!$D$6:$D$305,"Entrada"))</f>
        <v/>
      </c>
      <c r="I56">
        <f>IF(A56="","",SUMIFS(MOVIMIENTOS!$F$6:$F$305,MOVIMIENTOS!$C$6:$C$305,A56,MOVIMIENTOS!$D$6:$D$305,"Salida"))</f>
        <v/>
      </c>
      <c r="J56">
        <f>IF(A56="","",E56+H56-I56)</f>
        <v/>
      </c>
      <c r="K56" s="9">
        <f>IF(A56="","",J56*G56)</f>
        <v/>
      </c>
      <c r="L56">
        <f>IF(A56="","",IF(J56&lt;0,"REVISAR",IF(J56=0,"AGOTADO",IF(J56&lt;=F56,"REPONER","NORMAL"))))</f>
        <v/>
      </c>
    </row>
    <row r="57">
      <c r="A57" s="7" t="n"/>
      <c r="B57" s="7" t="n"/>
      <c r="C57" s="7" t="n"/>
      <c r="D57" s="7" t="n"/>
      <c r="E57" s="7" t="n"/>
      <c r="F57" s="7" t="n"/>
      <c r="G57" s="8" t="n"/>
      <c r="H57">
        <f>IF(A57="","",SUMIFS(MOVIMIENTOS!$F$6:$F$305,MOVIMIENTOS!$C$6:$C$305,A57,MOVIMIENTOS!$D$6:$D$305,"Entrada"))</f>
        <v/>
      </c>
      <c r="I57">
        <f>IF(A57="","",SUMIFS(MOVIMIENTOS!$F$6:$F$305,MOVIMIENTOS!$C$6:$C$305,A57,MOVIMIENTOS!$D$6:$D$305,"Salida"))</f>
        <v/>
      </c>
      <c r="J57">
        <f>IF(A57="","",E57+H57-I57)</f>
        <v/>
      </c>
      <c r="K57" s="9">
        <f>IF(A57="","",J57*G57)</f>
        <v/>
      </c>
      <c r="L57">
        <f>IF(A57="","",IF(J57&lt;0,"REVISAR",IF(J57=0,"AGOTADO",IF(J57&lt;=F57,"REPONER","NORMAL"))))</f>
        <v/>
      </c>
    </row>
    <row r="58">
      <c r="A58" s="7" t="n"/>
      <c r="B58" s="7" t="n"/>
      <c r="C58" s="7" t="n"/>
      <c r="D58" s="7" t="n"/>
      <c r="E58" s="7" t="n"/>
      <c r="F58" s="7" t="n"/>
      <c r="G58" s="8" t="n"/>
      <c r="H58">
        <f>IF(A58="","",SUMIFS(MOVIMIENTOS!$F$6:$F$305,MOVIMIENTOS!$C$6:$C$305,A58,MOVIMIENTOS!$D$6:$D$305,"Entrada"))</f>
        <v/>
      </c>
      <c r="I58">
        <f>IF(A58="","",SUMIFS(MOVIMIENTOS!$F$6:$F$305,MOVIMIENTOS!$C$6:$C$305,A58,MOVIMIENTOS!$D$6:$D$305,"Salida"))</f>
        <v/>
      </c>
      <c r="J58">
        <f>IF(A58="","",E58+H58-I58)</f>
        <v/>
      </c>
      <c r="K58" s="9">
        <f>IF(A58="","",J58*G58)</f>
        <v/>
      </c>
      <c r="L58">
        <f>IF(A58="","",IF(J58&lt;0,"REVISAR",IF(J58=0,"AGOTADO",IF(J58&lt;=F58,"REPONER","NORMAL"))))</f>
        <v/>
      </c>
    </row>
    <row r="59">
      <c r="A59" s="7" t="n"/>
      <c r="B59" s="7" t="n"/>
      <c r="C59" s="7" t="n"/>
      <c r="D59" s="7" t="n"/>
      <c r="E59" s="7" t="n"/>
      <c r="F59" s="7" t="n"/>
      <c r="G59" s="8" t="n"/>
      <c r="H59">
        <f>IF(A59="","",SUMIFS(MOVIMIENTOS!$F$6:$F$305,MOVIMIENTOS!$C$6:$C$305,A59,MOVIMIENTOS!$D$6:$D$305,"Entrada"))</f>
        <v/>
      </c>
      <c r="I59">
        <f>IF(A59="","",SUMIFS(MOVIMIENTOS!$F$6:$F$305,MOVIMIENTOS!$C$6:$C$305,A59,MOVIMIENTOS!$D$6:$D$305,"Salida"))</f>
        <v/>
      </c>
      <c r="J59">
        <f>IF(A59="","",E59+H59-I59)</f>
        <v/>
      </c>
      <c r="K59" s="9">
        <f>IF(A59="","",J59*G59)</f>
        <v/>
      </c>
      <c r="L59">
        <f>IF(A59="","",IF(J59&lt;0,"REVISAR",IF(J59=0,"AGOTADO",IF(J59&lt;=F59,"REPONER","NORMAL"))))</f>
        <v/>
      </c>
    </row>
    <row r="60">
      <c r="A60" s="7" t="n"/>
      <c r="B60" s="7" t="n"/>
      <c r="C60" s="7" t="n"/>
      <c r="D60" s="7" t="n"/>
      <c r="E60" s="7" t="n"/>
      <c r="F60" s="7" t="n"/>
      <c r="G60" s="8" t="n"/>
      <c r="H60">
        <f>IF(A60="","",SUMIFS(MOVIMIENTOS!$F$6:$F$305,MOVIMIENTOS!$C$6:$C$305,A60,MOVIMIENTOS!$D$6:$D$305,"Entrada"))</f>
        <v/>
      </c>
      <c r="I60">
        <f>IF(A60="","",SUMIFS(MOVIMIENTOS!$F$6:$F$305,MOVIMIENTOS!$C$6:$C$305,A60,MOVIMIENTOS!$D$6:$D$305,"Salida"))</f>
        <v/>
      </c>
      <c r="J60">
        <f>IF(A60="","",E60+H60-I60)</f>
        <v/>
      </c>
      <c r="K60" s="9">
        <f>IF(A60="","",J60*G60)</f>
        <v/>
      </c>
      <c r="L60">
        <f>IF(A60="","",IF(J60&lt;0,"REVISAR",IF(J60=0,"AGOTADO",IF(J60&lt;=F60,"REPONER","NORMAL"))))</f>
        <v/>
      </c>
    </row>
    <row r="61">
      <c r="A61" s="7" t="n"/>
      <c r="B61" s="7" t="n"/>
      <c r="C61" s="7" t="n"/>
      <c r="D61" s="7" t="n"/>
      <c r="E61" s="7" t="n"/>
      <c r="F61" s="7" t="n"/>
      <c r="G61" s="8" t="n"/>
      <c r="H61">
        <f>IF(A61="","",SUMIFS(MOVIMIENTOS!$F$6:$F$305,MOVIMIENTOS!$C$6:$C$305,A61,MOVIMIENTOS!$D$6:$D$305,"Entrada"))</f>
        <v/>
      </c>
      <c r="I61">
        <f>IF(A61="","",SUMIFS(MOVIMIENTOS!$F$6:$F$305,MOVIMIENTOS!$C$6:$C$305,A61,MOVIMIENTOS!$D$6:$D$305,"Salida"))</f>
        <v/>
      </c>
      <c r="J61">
        <f>IF(A61="","",E61+H61-I61)</f>
        <v/>
      </c>
      <c r="K61" s="9">
        <f>IF(A61="","",J61*G61)</f>
        <v/>
      </c>
      <c r="L61">
        <f>IF(A61="","",IF(J61&lt;0,"REVISAR",IF(J61=0,"AGOTADO",IF(J61&lt;=F61,"REPONER","NORMAL"))))</f>
        <v/>
      </c>
    </row>
    <row r="62">
      <c r="A62" s="7" t="n"/>
      <c r="B62" s="7" t="n"/>
      <c r="C62" s="7" t="n"/>
      <c r="D62" s="7" t="n"/>
      <c r="E62" s="7" t="n"/>
      <c r="F62" s="7" t="n"/>
      <c r="G62" s="8" t="n"/>
      <c r="H62">
        <f>IF(A62="","",SUMIFS(MOVIMIENTOS!$F$6:$F$305,MOVIMIENTOS!$C$6:$C$305,A62,MOVIMIENTOS!$D$6:$D$305,"Entrada"))</f>
        <v/>
      </c>
      <c r="I62">
        <f>IF(A62="","",SUMIFS(MOVIMIENTOS!$F$6:$F$305,MOVIMIENTOS!$C$6:$C$305,A62,MOVIMIENTOS!$D$6:$D$305,"Salida"))</f>
        <v/>
      </c>
      <c r="J62">
        <f>IF(A62="","",E62+H62-I62)</f>
        <v/>
      </c>
      <c r="K62" s="9">
        <f>IF(A62="","",J62*G62)</f>
        <v/>
      </c>
      <c r="L62">
        <f>IF(A62="","",IF(J62&lt;0,"REVISAR",IF(J62=0,"AGOTADO",IF(J62&lt;=F62,"REPONER","NORMAL"))))</f>
        <v/>
      </c>
    </row>
    <row r="63">
      <c r="A63" s="7" t="n"/>
      <c r="B63" s="7" t="n"/>
      <c r="C63" s="7" t="n"/>
      <c r="D63" s="7" t="n"/>
      <c r="E63" s="7" t="n"/>
      <c r="F63" s="7" t="n"/>
      <c r="G63" s="8" t="n"/>
      <c r="H63">
        <f>IF(A63="","",SUMIFS(MOVIMIENTOS!$F$6:$F$305,MOVIMIENTOS!$C$6:$C$305,A63,MOVIMIENTOS!$D$6:$D$305,"Entrada"))</f>
        <v/>
      </c>
      <c r="I63">
        <f>IF(A63="","",SUMIFS(MOVIMIENTOS!$F$6:$F$305,MOVIMIENTOS!$C$6:$C$305,A63,MOVIMIENTOS!$D$6:$D$305,"Salida"))</f>
        <v/>
      </c>
      <c r="J63">
        <f>IF(A63="","",E63+H63-I63)</f>
        <v/>
      </c>
      <c r="K63" s="9">
        <f>IF(A63="","",J63*G63)</f>
        <v/>
      </c>
      <c r="L63">
        <f>IF(A63="","",IF(J63&lt;0,"REVISAR",IF(J63=0,"AGOTADO",IF(J63&lt;=F63,"REPONER","NORMAL"))))</f>
        <v/>
      </c>
    </row>
    <row r="64">
      <c r="A64" s="7" t="n"/>
      <c r="B64" s="7" t="n"/>
      <c r="C64" s="7" t="n"/>
      <c r="D64" s="7" t="n"/>
      <c r="E64" s="7" t="n"/>
      <c r="F64" s="7" t="n"/>
      <c r="G64" s="8" t="n"/>
      <c r="H64">
        <f>IF(A64="","",SUMIFS(MOVIMIENTOS!$F$6:$F$305,MOVIMIENTOS!$C$6:$C$305,A64,MOVIMIENTOS!$D$6:$D$305,"Entrada"))</f>
        <v/>
      </c>
      <c r="I64">
        <f>IF(A64="","",SUMIFS(MOVIMIENTOS!$F$6:$F$305,MOVIMIENTOS!$C$6:$C$305,A64,MOVIMIENTOS!$D$6:$D$305,"Salida"))</f>
        <v/>
      </c>
      <c r="J64">
        <f>IF(A64="","",E64+H64-I64)</f>
        <v/>
      </c>
      <c r="K64" s="9">
        <f>IF(A64="","",J64*G64)</f>
        <v/>
      </c>
      <c r="L64">
        <f>IF(A64="","",IF(J64&lt;0,"REVISAR",IF(J64=0,"AGOTADO",IF(J64&lt;=F64,"REPONER","NORMAL"))))</f>
        <v/>
      </c>
    </row>
    <row r="65">
      <c r="A65" s="7" t="n"/>
      <c r="B65" s="7" t="n"/>
      <c r="C65" s="7" t="n"/>
      <c r="D65" s="7" t="n"/>
      <c r="E65" s="7" t="n"/>
      <c r="F65" s="7" t="n"/>
      <c r="G65" s="8" t="n"/>
      <c r="H65">
        <f>IF(A65="","",SUMIFS(MOVIMIENTOS!$F$6:$F$305,MOVIMIENTOS!$C$6:$C$305,A65,MOVIMIENTOS!$D$6:$D$305,"Entrada"))</f>
        <v/>
      </c>
      <c r="I65">
        <f>IF(A65="","",SUMIFS(MOVIMIENTOS!$F$6:$F$305,MOVIMIENTOS!$C$6:$C$305,A65,MOVIMIENTOS!$D$6:$D$305,"Salida"))</f>
        <v/>
      </c>
      <c r="J65">
        <f>IF(A65="","",E65+H65-I65)</f>
        <v/>
      </c>
      <c r="K65" s="9">
        <f>IF(A65="","",J65*G65)</f>
        <v/>
      </c>
      <c r="L65">
        <f>IF(A65="","",IF(J65&lt;0,"REVISAR",IF(J65=0,"AGOTADO",IF(J65&lt;=F65,"REPONER","NORMAL"))))</f>
        <v/>
      </c>
    </row>
    <row r="66">
      <c r="A66" s="7" t="n"/>
      <c r="B66" s="7" t="n"/>
      <c r="C66" s="7" t="n"/>
      <c r="D66" s="7" t="n"/>
      <c r="E66" s="7" t="n"/>
      <c r="F66" s="7" t="n"/>
      <c r="G66" s="8" t="n"/>
      <c r="H66">
        <f>IF(A66="","",SUMIFS(MOVIMIENTOS!$F$6:$F$305,MOVIMIENTOS!$C$6:$C$305,A66,MOVIMIENTOS!$D$6:$D$305,"Entrada"))</f>
        <v/>
      </c>
      <c r="I66">
        <f>IF(A66="","",SUMIFS(MOVIMIENTOS!$F$6:$F$305,MOVIMIENTOS!$C$6:$C$305,A66,MOVIMIENTOS!$D$6:$D$305,"Salida"))</f>
        <v/>
      </c>
      <c r="J66">
        <f>IF(A66="","",E66+H66-I66)</f>
        <v/>
      </c>
      <c r="K66" s="9">
        <f>IF(A66="","",J66*G66)</f>
        <v/>
      </c>
      <c r="L66">
        <f>IF(A66="","",IF(J66&lt;0,"REVISAR",IF(J66=0,"AGOTADO",IF(J66&lt;=F66,"REPONER","NORMAL"))))</f>
        <v/>
      </c>
    </row>
    <row r="67">
      <c r="A67" s="7" t="n"/>
      <c r="B67" s="7" t="n"/>
      <c r="C67" s="7" t="n"/>
      <c r="D67" s="7" t="n"/>
      <c r="E67" s="7" t="n"/>
      <c r="F67" s="7" t="n"/>
      <c r="G67" s="8" t="n"/>
      <c r="H67">
        <f>IF(A67="","",SUMIFS(MOVIMIENTOS!$F$6:$F$305,MOVIMIENTOS!$C$6:$C$305,A67,MOVIMIENTOS!$D$6:$D$305,"Entrada"))</f>
        <v/>
      </c>
      <c r="I67">
        <f>IF(A67="","",SUMIFS(MOVIMIENTOS!$F$6:$F$305,MOVIMIENTOS!$C$6:$C$305,A67,MOVIMIENTOS!$D$6:$D$305,"Salida"))</f>
        <v/>
      </c>
      <c r="J67">
        <f>IF(A67="","",E67+H67-I67)</f>
        <v/>
      </c>
      <c r="K67" s="9">
        <f>IF(A67="","",J67*G67)</f>
        <v/>
      </c>
      <c r="L67">
        <f>IF(A67="","",IF(J67&lt;0,"REVISAR",IF(J67=0,"AGOTADO",IF(J67&lt;=F67,"REPONER","NORMAL"))))</f>
        <v/>
      </c>
    </row>
    <row r="68">
      <c r="A68" s="7" t="n"/>
      <c r="B68" s="7" t="n"/>
      <c r="C68" s="7" t="n"/>
      <c r="D68" s="7" t="n"/>
      <c r="E68" s="7" t="n"/>
      <c r="F68" s="7" t="n"/>
      <c r="G68" s="8" t="n"/>
      <c r="H68">
        <f>IF(A68="","",SUMIFS(MOVIMIENTOS!$F$6:$F$305,MOVIMIENTOS!$C$6:$C$305,A68,MOVIMIENTOS!$D$6:$D$305,"Entrada"))</f>
        <v/>
      </c>
      <c r="I68">
        <f>IF(A68="","",SUMIFS(MOVIMIENTOS!$F$6:$F$305,MOVIMIENTOS!$C$6:$C$305,A68,MOVIMIENTOS!$D$6:$D$305,"Salida"))</f>
        <v/>
      </c>
      <c r="J68">
        <f>IF(A68="","",E68+H68-I68)</f>
        <v/>
      </c>
      <c r="K68" s="9">
        <f>IF(A68="","",J68*G68)</f>
        <v/>
      </c>
      <c r="L68">
        <f>IF(A68="","",IF(J68&lt;0,"REVISAR",IF(J68=0,"AGOTADO",IF(J68&lt;=F68,"REPONER","NORMAL"))))</f>
        <v/>
      </c>
    </row>
    <row r="69">
      <c r="A69" s="7" t="n"/>
      <c r="B69" s="7" t="n"/>
      <c r="C69" s="7" t="n"/>
      <c r="D69" s="7" t="n"/>
      <c r="E69" s="7" t="n"/>
      <c r="F69" s="7" t="n"/>
      <c r="G69" s="8" t="n"/>
      <c r="H69">
        <f>IF(A69="","",SUMIFS(MOVIMIENTOS!$F$6:$F$305,MOVIMIENTOS!$C$6:$C$305,A69,MOVIMIENTOS!$D$6:$D$305,"Entrada"))</f>
        <v/>
      </c>
      <c r="I69">
        <f>IF(A69="","",SUMIFS(MOVIMIENTOS!$F$6:$F$305,MOVIMIENTOS!$C$6:$C$305,A69,MOVIMIENTOS!$D$6:$D$305,"Salida"))</f>
        <v/>
      </c>
      <c r="J69">
        <f>IF(A69="","",E69+H69-I69)</f>
        <v/>
      </c>
      <c r="K69" s="9">
        <f>IF(A69="","",J69*G69)</f>
        <v/>
      </c>
      <c r="L69">
        <f>IF(A69="","",IF(J69&lt;0,"REVISAR",IF(J69=0,"AGOTADO",IF(J69&lt;=F69,"REPONER","NORMAL"))))</f>
        <v/>
      </c>
    </row>
    <row r="70">
      <c r="A70" s="7" t="n"/>
      <c r="B70" s="7" t="n"/>
      <c r="C70" s="7" t="n"/>
      <c r="D70" s="7" t="n"/>
      <c r="E70" s="7" t="n"/>
      <c r="F70" s="7" t="n"/>
      <c r="G70" s="8" t="n"/>
      <c r="H70">
        <f>IF(A70="","",SUMIFS(MOVIMIENTOS!$F$6:$F$305,MOVIMIENTOS!$C$6:$C$305,A70,MOVIMIENTOS!$D$6:$D$305,"Entrada"))</f>
        <v/>
      </c>
      <c r="I70">
        <f>IF(A70="","",SUMIFS(MOVIMIENTOS!$F$6:$F$305,MOVIMIENTOS!$C$6:$C$305,A70,MOVIMIENTOS!$D$6:$D$305,"Salida"))</f>
        <v/>
      </c>
      <c r="J70">
        <f>IF(A70="","",E70+H70-I70)</f>
        <v/>
      </c>
      <c r="K70" s="9">
        <f>IF(A70="","",J70*G70)</f>
        <v/>
      </c>
      <c r="L70">
        <f>IF(A70="","",IF(J70&lt;0,"REVISAR",IF(J70=0,"AGOTADO",IF(J70&lt;=F70,"REPONER","NORMAL"))))</f>
        <v/>
      </c>
    </row>
    <row r="71">
      <c r="A71" s="7" t="n"/>
      <c r="B71" s="7" t="n"/>
      <c r="C71" s="7" t="n"/>
      <c r="D71" s="7" t="n"/>
      <c r="E71" s="7" t="n"/>
      <c r="F71" s="7" t="n"/>
      <c r="G71" s="8" t="n"/>
      <c r="H71">
        <f>IF(A71="","",SUMIFS(MOVIMIENTOS!$F$6:$F$305,MOVIMIENTOS!$C$6:$C$305,A71,MOVIMIENTOS!$D$6:$D$305,"Entrada"))</f>
        <v/>
      </c>
      <c r="I71">
        <f>IF(A71="","",SUMIFS(MOVIMIENTOS!$F$6:$F$305,MOVIMIENTOS!$C$6:$C$305,A71,MOVIMIENTOS!$D$6:$D$305,"Salida"))</f>
        <v/>
      </c>
      <c r="J71">
        <f>IF(A71="","",E71+H71-I71)</f>
        <v/>
      </c>
      <c r="K71" s="9">
        <f>IF(A71="","",J71*G71)</f>
        <v/>
      </c>
      <c r="L71">
        <f>IF(A71="","",IF(J71&lt;0,"REVISAR",IF(J71=0,"AGOTADO",IF(J71&lt;=F71,"REPONER","NORMAL"))))</f>
        <v/>
      </c>
    </row>
    <row r="72">
      <c r="A72" s="7" t="n"/>
      <c r="B72" s="7" t="n"/>
      <c r="C72" s="7" t="n"/>
      <c r="D72" s="7" t="n"/>
      <c r="E72" s="7" t="n"/>
      <c r="F72" s="7" t="n"/>
      <c r="G72" s="8" t="n"/>
      <c r="H72">
        <f>IF(A72="","",SUMIFS(MOVIMIENTOS!$F$6:$F$305,MOVIMIENTOS!$C$6:$C$305,A72,MOVIMIENTOS!$D$6:$D$305,"Entrada"))</f>
        <v/>
      </c>
      <c r="I72">
        <f>IF(A72="","",SUMIFS(MOVIMIENTOS!$F$6:$F$305,MOVIMIENTOS!$C$6:$C$305,A72,MOVIMIENTOS!$D$6:$D$305,"Salida"))</f>
        <v/>
      </c>
      <c r="J72">
        <f>IF(A72="","",E72+H72-I72)</f>
        <v/>
      </c>
      <c r="K72" s="9">
        <f>IF(A72="","",J72*G72)</f>
        <v/>
      </c>
      <c r="L72">
        <f>IF(A72="","",IF(J72&lt;0,"REVISAR",IF(J72=0,"AGOTADO",IF(J72&lt;=F72,"REPONER","NORMAL"))))</f>
        <v/>
      </c>
    </row>
    <row r="73">
      <c r="A73" s="7" t="n"/>
      <c r="B73" s="7" t="n"/>
      <c r="C73" s="7" t="n"/>
      <c r="D73" s="7" t="n"/>
      <c r="E73" s="7" t="n"/>
      <c r="F73" s="7" t="n"/>
      <c r="G73" s="8" t="n"/>
      <c r="H73">
        <f>IF(A73="","",SUMIFS(MOVIMIENTOS!$F$6:$F$305,MOVIMIENTOS!$C$6:$C$305,A73,MOVIMIENTOS!$D$6:$D$305,"Entrada"))</f>
        <v/>
      </c>
      <c r="I73">
        <f>IF(A73="","",SUMIFS(MOVIMIENTOS!$F$6:$F$305,MOVIMIENTOS!$C$6:$C$305,A73,MOVIMIENTOS!$D$6:$D$305,"Salida"))</f>
        <v/>
      </c>
      <c r="J73">
        <f>IF(A73="","",E73+H73-I73)</f>
        <v/>
      </c>
      <c r="K73" s="9">
        <f>IF(A73="","",J73*G73)</f>
        <v/>
      </c>
      <c r="L73">
        <f>IF(A73="","",IF(J73&lt;0,"REVISAR",IF(J73=0,"AGOTADO",IF(J73&lt;=F73,"REPONER","NORMAL"))))</f>
        <v/>
      </c>
    </row>
    <row r="74">
      <c r="A74" s="7" t="n"/>
      <c r="B74" s="7" t="n"/>
      <c r="C74" s="7" t="n"/>
      <c r="D74" s="7" t="n"/>
      <c r="E74" s="7" t="n"/>
      <c r="F74" s="7" t="n"/>
      <c r="G74" s="8" t="n"/>
      <c r="H74">
        <f>IF(A74="","",SUMIFS(MOVIMIENTOS!$F$6:$F$305,MOVIMIENTOS!$C$6:$C$305,A74,MOVIMIENTOS!$D$6:$D$305,"Entrada"))</f>
        <v/>
      </c>
      <c r="I74">
        <f>IF(A74="","",SUMIFS(MOVIMIENTOS!$F$6:$F$305,MOVIMIENTOS!$C$6:$C$305,A74,MOVIMIENTOS!$D$6:$D$305,"Salida"))</f>
        <v/>
      </c>
      <c r="J74">
        <f>IF(A74="","",E74+H74-I74)</f>
        <v/>
      </c>
      <c r="K74" s="9">
        <f>IF(A74="","",J74*G74)</f>
        <v/>
      </c>
      <c r="L74">
        <f>IF(A74="","",IF(J74&lt;0,"REVISAR",IF(J74=0,"AGOTADO",IF(J74&lt;=F74,"REPONER","NORMAL"))))</f>
        <v/>
      </c>
    </row>
    <row r="75">
      <c r="A75" s="7" t="n"/>
      <c r="B75" s="7" t="n"/>
      <c r="C75" s="7" t="n"/>
      <c r="D75" s="7" t="n"/>
      <c r="E75" s="7" t="n"/>
      <c r="F75" s="7" t="n"/>
      <c r="G75" s="8" t="n"/>
      <c r="H75">
        <f>IF(A75="","",SUMIFS(MOVIMIENTOS!$F$6:$F$305,MOVIMIENTOS!$C$6:$C$305,A75,MOVIMIENTOS!$D$6:$D$305,"Entrada"))</f>
        <v/>
      </c>
      <c r="I75">
        <f>IF(A75="","",SUMIFS(MOVIMIENTOS!$F$6:$F$305,MOVIMIENTOS!$C$6:$C$305,A75,MOVIMIENTOS!$D$6:$D$305,"Salida"))</f>
        <v/>
      </c>
      <c r="J75">
        <f>IF(A75="","",E75+H75-I75)</f>
        <v/>
      </c>
      <c r="K75" s="9">
        <f>IF(A75="","",J75*G75)</f>
        <v/>
      </c>
      <c r="L75">
        <f>IF(A75="","",IF(J75&lt;0,"REVISAR",IF(J75=0,"AGOTADO",IF(J75&lt;=F75,"REPONER","NORMAL"))))</f>
        <v/>
      </c>
    </row>
    <row r="76">
      <c r="A76" s="7" t="n"/>
      <c r="B76" s="7" t="n"/>
      <c r="C76" s="7" t="n"/>
      <c r="D76" s="7" t="n"/>
      <c r="E76" s="7" t="n"/>
      <c r="F76" s="7" t="n"/>
      <c r="G76" s="8" t="n"/>
      <c r="H76">
        <f>IF(A76="","",SUMIFS(MOVIMIENTOS!$F$6:$F$305,MOVIMIENTOS!$C$6:$C$305,A76,MOVIMIENTOS!$D$6:$D$305,"Entrada"))</f>
        <v/>
      </c>
      <c r="I76">
        <f>IF(A76="","",SUMIFS(MOVIMIENTOS!$F$6:$F$305,MOVIMIENTOS!$C$6:$C$305,A76,MOVIMIENTOS!$D$6:$D$305,"Salida"))</f>
        <v/>
      </c>
      <c r="J76">
        <f>IF(A76="","",E76+H76-I76)</f>
        <v/>
      </c>
      <c r="K76" s="9">
        <f>IF(A76="","",J76*G76)</f>
        <v/>
      </c>
      <c r="L76">
        <f>IF(A76="","",IF(J76&lt;0,"REVISAR",IF(J76=0,"AGOTADO",IF(J76&lt;=F76,"REPONER","NORMAL"))))</f>
        <v/>
      </c>
    </row>
    <row r="77">
      <c r="A77" s="7" t="n"/>
      <c r="B77" s="7" t="n"/>
      <c r="C77" s="7" t="n"/>
      <c r="D77" s="7" t="n"/>
      <c r="E77" s="7" t="n"/>
      <c r="F77" s="7" t="n"/>
      <c r="G77" s="8" t="n"/>
      <c r="H77">
        <f>IF(A77="","",SUMIFS(MOVIMIENTOS!$F$6:$F$305,MOVIMIENTOS!$C$6:$C$305,A77,MOVIMIENTOS!$D$6:$D$305,"Entrada"))</f>
        <v/>
      </c>
      <c r="I77">
        <f>IF(A77="","",SUMIFS(MOVIMIENTOS!$F$6:$F$305,MOVIMIENTOS!$C$6:$C$305,A77,MOVIMIENTOS!$D$6:$D$305,"Salida"))</f>
        <v/>
      </c>
      <c r="J77">
        <f>IF(A77="","",E77+H77-I77)</f>
        <v/>
      </c>
      <c r="K77" s="9">
        <f>IF(A77="","",J77*G77)</f>
        <v/>
      </c>
      <c r="L77">
        <f>IF(A77="","",IF(J77&lt;0,"REVISAR",IF(J77=0,"AGOTADO",IF(J77&lt;=F77,"REPONER","NORMAL"))))</f>
        <v/>
      </c>
    </row>
    <row r="78">
      <c r="A78" s="7" t="n"/>
      <c r="B78" s="7" t="n"/>
      <c r="C78" s="7" t="n"/>
      <c r="D78" s="7" t="n"/>
      <c r="E78" s="7" t="n"/>
      <c r="F78" s="7" t="n"/>
      <c r="G78" s="8" t="n"/>
      <c r="H78">
        <f>IF(A78="","",SUMIFS(MOVIMIENTOS!$F$6:$F$305,MOVIMIENTOS!$C$6:$C$305,A78,MOVIMIENTOS!$D$6:$D$305,"Entrada"))</f>
        <v/>
      </c>
      <c r="I78">
        <f>IF(A78="","",SUMIFS(MOVIMIENTOS!$F$6:$F$305,MOVIMIENTOS!$C$6:$C$305,A78,MOVIMIENTOS!$D$6:$D$305,"Salida"))</f>
        <v/>
      </c>
      <c r="J78">
        <f>IF(A78="","",E78+H78-I78)</f>
        <v/>
      </c>
      <c r="K78" s="9">
        <f>IF(A78="","",J78*G78)</f>
        <v/>
      </c>
      <c r="L78">
        <f>IF(A78="","",IF(J78&lt;0,"REVISAR",IF(J78=0,"AGOTADO",IF(J78&lt;=F78,"REPONER","NORMAL"))))</f>
        <v/>
      </c>
    </row>
    <row r="79">
      <c r="A79" s="7" t="n"/>
      <c r="B79" s="7" t="n"/>
      <c r="C79" s="7" t="n"/>
      <c r="D79" s="7" t="n"/>
      <c r="E79" s="7" t="n"/>
      <c r="F79" s="7" t="n"/>
      <c r="G79" s="8" t="n"/>
      <c r="H79">
        <f>IF(A79="","",SUMIFS(MOVIMIENTOS!$F$6:$F$305,MOVIMIENTOS!$C$6:$C$305,A79,MOVIMIENTOS!$D$6:$D$305,"Entrada"))</f>
        <v/>
      </c>
      <c r="I79">
        <f>IF(A79="","",SUMIFS(MOVIMIENTOS!$F$6:$F$305,MOVIMIENTOS!$C$6:$C$305,A79,MOVIMIENTOS!$D$6:$D$305,"Salida"))</f>
        <v/>
      </c>
      <c r="J79">
        <f>IF(A79="","",E79+H79-I79)</f>
        <v/>
      </c>
      <c r="K79" s="9">
        <f>IF(A79="","",J79*G79)</f>
        <v/>
      </c>
      <c r="L79">
        <f>IF(A79="","",IF(J79&lt;0,"REVISAR",IF(J79=0,"AGOTADO",IF(J79&lt;=F79,"REPONER","NORMAL"))))</f>
        <v/>
      </c>
    </row>
    <row r="80">
      <c r="A80" s="7" t="n"/>
      <c r="B80" s="7" t="n"/>
      <c r="C80" s="7" t="n"/>
      <c r="D80" s="7" t="n"/>
      <c r="E80" s="7" t="n"/>
      <c r="F80" s="7" t="n"/>
      <c r="G80" s="8" t="n"/>
      <c r="H80">
        <f>IF(A80="","",SUMIFS(MOVIMIENTOS!$F$6:$F$305,MOVIMIENTOS!$C$6:$C$305,A80,MOVIMIENTOS!$D$6:$D$305,"Entrada"))</f>
        <v/>
      </c>
      <c r="I80">
        <f>IF(A80="","",SUMIFS(MOVIMIENTOS!$F$6:$F$305,MOVIMIENTOS!$C$6:$C$305,A80,MOVIMIENTOS!$D$6:$D$305,"Salida"))</f>
        <v/>
      </c>
      <c r="J80">
        <f>IF(A80="","",E80+H80-I80)</f>
        <v/>
      </c>
      <c r="K80" s="9">
        <f>IF(A80="","",J80*G80)</f>
        <v/>
      </c>
      <c r="L80">
        <f>IF(A80="","",IF(J80&lt;0,"REVISAR",IF(J80=0,"AGOTADO",IF(J80&lt;=F80,"REPONER","NORMAL"))))</f>
        <v/>
      </c>
    </row>
    <row r="81">
      <c r="A81" s="7" t="n"/>
      <c r="B81" s="7" t="n"/>
      <c r="C81" s="7" t="n"/>
      <c r="D81" s="7" t="n"/>
      <c r="E81" s="7" t="n"/>
      <c r="F81" s="7" t="n"/>
      <c r="G81" s="8" t="n"/>
      <c r="H81">
        <f>IF(A81="","",SUMIFS(MOVIMIENTOS!$F$6:$F$305,MOVIMIENTOS!$C$6:$C$305,A81,MOVIMIENTOS!$D$6:$D$305,"Entrada"))</f>
        <v/>
      </c>
      <c r="I81">
        <f>IF(A81="","",SUMIFS(MOVIMIENTOS!$F$6:$F$305,MOVIMIENTOS!$C$6:$C$305,A81,MOVIMIENTOS!$D$6:$D$305,"Salida"))</f>
        <v/>
      </c>
      <c r="J81">
        <f>IF(A81="","",E81+H81-I81)</f>
        <v/>
      </c>
      <c r="K81" s="9">
        <f>IF(A81="","",J81*G81)</f>
        <v/>
      </c>
      <c r="L81">
        <f>IF(A81="","",IF(J81&lt;0,"REVISAR",IF(J81=0,"AGOTADO",IF(J81&lt;=F81,"REPONER","NORMAL"))))</f>
        <v/>
      </c>
    </row>
    <row r="82">
      <c r="A82" s="7" t="n"/>
      <c r="B82" s="7" t="n"/>
      <c r="C82" s="7" t="n"/>
      <c r="D82" s="7" t="n"/>
      <c r="E82" s="7" t="n"/>
      <c r="F82" s="7" t="n"/>
      <c r="G82" s="8" t="n"/>
      <c r="H82">
        <f>IF(A82="","",SUMIFS(MOVIMIENTOS!$F$6:$F$305,MOVIMIENTOS!$C$6:$C$305,A82,MOVIMIENTOS!$D$6:$D$305,"Entrada"))</f>
        <v/>
      </c>
      <c r="I82">
        <f>IF(A82="","",SUMIFS(MOVIMIENTOS!$F$6:$F$305,MOVIMIENTOS!$C$6:$C$305,A82,MOVIMIENTOS!$D$6:$D$305,"Salida"))</f>
        <v/>
      </c>
      <c r="J82">
        <f>IF(A82="","",E82+H82-I82)</f>
        <v/>
      </c>
      <c r="K82" s="9">
        <f>IF(A82="","",J82*G82)</f>
        <v/>
      </c>
      <c r="L82">
        <f>IF(A82="","",IF(J82&lt;0,"REVISAR",IF(J82=0,"AGOTADO",IF(J82&lt;=F82,"REPONER","NORMAL"))))</f>
        <v/>
      </c>
    </row>
    <row r="83">
      <c r="A83" s="7" t="n"/>
      <c r="B83" s="7" t="n"/>
      <c r="C83" s="7" t="n"/>
      <c r="D83" s="7" t="n"/>
      <c r="E83" s="7" t="n"/>
      <c r="F83" s="7" t="n"/>
      <c r="G83" s="8" t="n"/>
      <c r="H83">
        <f>IF(A83="","",SUMIFS(MOVIMIENTOS!$F$6:$F$305,MOVIMIENTOS!$C$6:$C$305,A83,MOVIMIENTOS!$D$6:$D$305,"Entrada"))</f>
        <v/>
      </c>
      <c r="I83">
        <f>IF(A83="","",SUMIFS(MOVIMIENTOS!$F$6:$F$305,MOVIMIENTOS!$C$6:$C$305,A83,MOVIMIENTOS!$D$6:$D$305,"Salida"))</f>
        <v/>
      </c>
      <c r="J83">
        <f>IF(A83="","",E83+H83-I83)</f>
        <v/>
      </c>
      <c r="K83" s="9">
        <f>IF(A83="","",J83*G83)</f>
        <v/>
      </c>
      <c r="L83">
        <f>IF(A83="","",IF(J83&lt;0,"REVISAR",IF(J83=0,"AGOTADO",IF(J83&lt;=F83,"REPONER","NORMAL"))))</f>
        <v/>
      </c>
    </row>
    <row r="84">
      <c r="A84" s="7" t="n"/>
      <c r="B84" s="7" t="n"/>
      <c r="C84" s="7" t="n"/>
      <c r="D84" s="7" t="n"/>
      <c r="E84" s="7" t="n"/>
      <c r="F84" s="7" t="n"/>
      <c r="G84" s="8" t="n"/>
      <c r="H84">
        <f>IF(A84="","",SUMIFS(MOVIMIENTOS!$F$6:$F$305,MOVIMIENTOS!$C$6:$C$305,A84,MOVIMIENTOS!$D$6:$D$305,"Entrada"))</f>
        <v/>
      </c>
      <c r="I84">
        <f>IF(A84="","",SUMIFS(MOVIMIENTOS!$F$6:$F$305,MOVIMIENTOS!$C$6:$C$305,A84,MOVIMIENTOS!$D$6:$D$305,"Salida"))</f>
        <v/>
      </c>
      <c r="J84">
        <f>IF(A84="","",E84+H84-I84)</f>
        <v/>
      </c>
      <c r="K84" s="9">
        <f>IF(A84="","",J84*G84)</f>
        <v/>
      </c>
      <c r="L84">
        <f>IF(A84="","",IF(J84&lt;0,"REVISAR",IF(J84=0,"AGOTADO",IF(J84&lt;=F84,"REPONER","NORMAL"))))</f>
        <v/>
      </c>
    </row>
    <row r="85">
      <c r="A85" s="7" t="n"/>
      <c r="B85" s="7" t="n"/>
      <c r="C85" s="7" t="n"/>
      <c r="D85" s="7" t="n"/>
      <c r="E85" s="7" t="n"/>
      <c r="F85" s="7" t="n"/>
      <c r="G85" s="8" t="n"/>
      <c r="H85">
        <f>IF(A85="","",SUMIFS(MOVIMIENTOS!$F$6:$F$305,MOVIMIENTOS!$C$6:$C$305,A85,MOVIMIENTOS!$D$6:$D$305,"Entrada"))</f>
        <v/>
      </c>
      <c r="I85">
        <f>IF(A85="","",SUMIFS(MOVIMIENTOS!$F$6:$F$305,MOVIMIENTOS!$C$6:$C$305,A85,MOVIMIENTOS!$D$6:$D$305,"Salida"))</f>
        <v/>
      </c>
      <c r="J85">
        <f>IF(A85="","",E85+H85-I85)</f>
        <v/>
      </c>
      <c r="K85" s="9">
        <f>IF(A85="","",J85*G85)</f>
        <v/>
      </c>
      <c r="L85">
        <f>IF(A85="","",IF(J85&lt;0,"REVISAR",IF(J85=0,"AGOTADO",IF(J85&lt;=F85,"REPONER","NORMAL"))))</f>
        <v/>
      </c>
    </row>
    <row r="86">
      <c r="A86" s="7" t="n"/>
      <c r="B86" s="7" t="n"/>
      <c r="C86" s="7" t="n"/>
      <c r="D86" s="7" t="n"/>
      <c r="E86" s="7" t="n"/>
      <c r="F86" s="7" t="n"/>
      <c r="G86" s="8" t="n"/>
      <c r="H86">
        <f>IF(A86="","",SUMIFS(MOVIMIENTOS!$F$6:$F$305,MOVIMIENTOS!$C$6:$C$305,A86,MOVIMIENTOS!$D$6:$D$305,"Entrada"))</f>
        <v/>
      </c>
      <c r="I86">
        <f>IF(A86="","",SUMIFS(MOVIMIENTOS!$F$6:$F$305,MOVIMIENTOS!$C$6:$C$305,A86,MOVIMIENTOS!$D$6:$D$305,"Salida"))</f>
        <v/>
      </c>
      <c r="J86">
        <f>IF(A86="","",E86+H86-I86)</f>
        <v/>
      </c>
      <c r="K86" s="9">
        <f>IF(A86="","",J86*G86)</f>
        <v/>
      </c>
      <c r="L86">
        <f>IF(A86="","",IF(J86&lt;0,"REVISAR",IF(J86=0,"AGOTADO",IF(J86&lt;=F86,"REPONER","NORMAL"))))</f>
        <v/>
      </c>
    </row>
    <row r="87">
      <c r="A87" s="7" t="n"/>
      <c r="B87" s="7" t="n"/>
      <c r="C87" s="7" t="n"/>
      <c r="D87" s="7" t="n"/>
      <c r="E87" s="7" t="n"/>
      <c r="F87" s="7" t="n"/>
      <c r="G87" s="8" t="n"/>
      <c r="H87">
        <f>IF(A87="","",SUMIFS(MOVIMIENTOS!$F$6:$F$305,MOVIMIENTOS!$C$6:$C$305,A87,MOVIMIENTOS!$D$6:$D$305,"Entrada"))</f>
        <v/>
      </c>
      <c r="I87">
        <f>IF(A87="","",SUMIFS(MOVIMIENTOS!$F$6:$F$305,MOVIMIENTOS!$C$6:$C$305,A87,MOVIMIENTOS!$D$6:$D$305,"Salida"))</f>
        <v/>
      </c>
      <c r="J87">
        <f>IF(A87="","",E87+H87-I87)</f>
        <v/>
      </c>
      <c r="K87" s="9">
        <f>IF(A87="","",J87*G87)</f>
        <v/>
      </c>
      <c r="L87">
        <f>IF(A87="","",IF(J87&lt;0,"REVISAR",IF(J87=0,"AGOTADO",IF(J87&lt;=F87,"REPONER","NORMAL"))))</f>
        <v/>
      </c>
    </row>
    <row r="88">
      <c r="A88" s="7" t="n"/>
      <c r="B88" s="7" t="n"/>
      <c r="C88" s="7" t="n"/>
      <c r="D88" s="7" t="n"/>
      <c r="E88" s="7" t="n"/>
      <c r="F88" s="7" t="n"/>
      <c r="G88" s="8" t="n"/>
      <c r="H88">
        <f>IF(A88="","",SUMIFS(MOVIMIENTOS!$F$6:$F$305,MOVIMIENTOS!$C$6:$C$305,A88,MOVIMIENTOS!$D$6:$D$305,"Entrada"))</f>
        <v/>
      </c>
      <c r="I88">
        <f>IF(A88="","",SUMIFS(MOVIMIENTOS!$F$6:$F$305,MOVIMIENTOS!$C$6:$C$305,A88,MOVIMIENTOS!$D$6:$D$305,"Salida"))</f>
        <v/>
      </c>
      <c r="J88">
        <f>IF(A88="","",E88+H88-I88)</f>
        <v/>
      </c>
      <c r="K88" s="9">
        <f>IF(A88="","",J88*G88)</f>
        <v/>
      </c>
      <c r="L88">
        <f>IF(A88="","",IF(J88&lt;0,"REVISAR",IF(J88=0,"AGOTADO",IF(J88&lt;=F88,"REPONER","NORMAL"))))</f>
        <v/>
      </c>
    </row>
    <row r="89">
      <c r="A89" s="7" t="n"/>
      <c r="B89" s="7" t="n"/>
      <c r="C89" s="7" t="n"/>
      <c r="D89" s="7" t="n"/>
      <c r="E89" s="7" t="n"/>
      <c r="F89" s="7" t="n"/>
      <c r="G89" s="8" t="n"/>
      <c r="H89">
        <f>IF(A89="","",SUMIFS(MOVIMIENTOS!$F$6:$F$305,MOVIMIENTOS!$C$6:$C$305,A89,MOVIMIENTOS!$D$6:$D$305,"Entrada"))</f>
        <v/>
      </c>
      <c r="I89">
        <f>IF(A89="","",SUMIFS(MOVIMIENTOS!$F$6:$F$305,MOVIMIENTOS!$C$6:$C$305,A89,MOVIMIENTOS!$D$6:$D$305,"Salida"))</f>
        <v/>
      </c>
      <c r="J89">
        <f>IF(A89="","",E89+H89-I89)</f>
        <v/>
      </c>
      <c r="K89" s="9">
        <f>IF(A89="","",J89*G89)</f>
        <v/>
      </c>
      <c r="L89">
        <f>IF(A89="","",IF(J89&lt;0,"REVISAR",IF(J89=0,"AGOTADO",IF(J89&lt;=F89,"REPONER","NORMAL"))))</f>
        <v/>
      </c>
    </row>
    <row r="90">
      <c r="A90" s="7" t="n"/>
      <c r="B90" s="7" t="n"/>
      <c r="C90" s="7" t="n"/>
      <c r="D90" s="7" t="n"/>
      <c r="E90" s="7" t="n"/>
      <c r="F90" s="7" t="n"/>
      <c r="G90" s="8" t="n"/>
      <c r="H90">
        <f>IF(A90="","",SUMIFS(MOVIMIENTOS!$F$6:$F$305,MOVIMIENTOS!$C$6:$C$305,A90,MOVIMIENTOS!$D$6:$D$305,"Entrada"))</f>
        <v/>
      </c>
      <c r="I90">
        <f>IF(A90="","",SUMIFS(MOVIMIENTOS!$F$6:$F$305,MOVIMIENTOS!$C$6:$C$305,A90,MOVIMIENTOS!$D$6:$D$305,"Salida"))</f>
        <v/>
      </c>
      <c r="J90">
        <f>IF(A90="","",E90+H90-I90)</f>
        <v/>
      </c>
      <c r="K90" s="9">
        <f>IF(A90="","",J90*G90)</f>
        <v/>
      </c>
      <c r="L90">
        <f>IF(A90="","",IF(J90&lt;0,"REVISAR",IF(J90=0,"AGOTADO",IF(J90&lt;=F90,"REPONER","NORMAL"))))</f>
        <v/>
      </c>
    </row>
    <row r="91">
      <c r="A91" s="7" t="n"/>
      <c r="B91" s="7" t="n"/>
      <c r="C91" s="7" t="n"/>
      <c r="D91" s="7" t="n"/>
      <c r="E91" s="7" t="n"/>
      <c r="F91" s="7" t="n"/>
      <c r="G91" s="8" t="n"/>
      <c r="H91">
        <f>IF(A91="","",SUMIFS(MOVIMIENTOS!$F$6:$F$305,MOVIMIENTOS!$C$6:$C$305,A91,MOVIMIENTOS!$D$6:$D$305,"Entrada"))</f>
        <v/>
      </c>
      <c r="I91">
        <f>IF(A91="","",SUMIFS(MOVIMIENTOS!$F$6:$F$305,MOVIMIENTOS!$C$6:$C$305,A91,MOVIMIENTOS!$D$6:$D$305,"Salida"))</f>
        <v/>
      </c>
      <c r="J91">
        <f>IF(A91="","",E91+H91-I91)</f>
        <v/>
      </c>
      <c r="K91" s="9">
        <f>IF(A91="","",J91*G91)</f>
        <v/>
      </c>
      <c r="L91">
        <f>IF(A91="","",IF(J91&lt;0,"REVISAR",IF(J91=0,"AGOTADO",IF(J91&lt;=F91,"REPONER","NORMAL"))))</f>
        <v/>
      </c>
    </row>
    <row r="92">
      <c r="A92" s="7" t="n"/>
      <c r="B92" s="7" t="n"/>
      <c r="C92" s="7" t="n"/>
      <c r="D92" s="7" t="n"/>
      <c r="E92" s="7" t="n"/>
      <c r="F92" s="7" t="n"/>
      <c r="G92" s="8" t="n"/>
      <c r="H92">
        <f>IF(A92="","",SUMIFS(MOVIMIENTOS!$F$6:$F$305,MOVIMIENTOS!$C$6:$C$305,A92,MOVIMIENTOS!$D$6:$D$305,"Entrada"))</f>
        <v/>
      </c>
      <c r="I92">
        <f>IF(A92="","",SUMIFS(MOVIMIENTOS!$F$6:$F$305,MOVIMIENTOS!$C$6:$C$305,A92,MOVIMIENTOS!$D$6:$D$305,"Salida"))</f>
        <v/>
      </c>
      <c r="J92">
        <f>IF(A92="","",E92+H92-I92)</f>
        <v/>
      </c>
      <c r="K92" s="9">
        <f>IF(A92="","",J92*G92)</f>
        <v/>
      </c>
      <c r="L92">
        <f>IF(A92="","",IF(J92&lt;0,"REVISAR",IF(J92=0,"AGOTADO",IF(J92&lt;=F92,"REPONER","NORMAL"))))</f>
        <v/>
      </c>
    </row>
    <row r="93">
      <c r="A93" s="7" t="n"/>
      <c r="B93" s="7" t="n"/>
      <c r="C93" s="7" t="n"/>
      <c r="D93" s="7" t="n"/>
      <c r="E93" s="7" t="n"/>
      <c r="F93" s="7" t="n"/>
      <c r="G93" s="8" t="n"/>
      <c r="H93">
        <f>IF(A93="","",SUMIFS(MOVIMIENTOS!$F$6:$F$305,MOVIMIENTOS!$C$6:$C$305,A93,MOVIMIENTOS!$D$6:$D$305,"Entrada"))</f>
        <v/>
      </c>
      <c r="I93">
        <f>IF(A93="","",SUMIFS(MOVIMIENTOS!$F$6:$F$305,MOVIMIENTOS!$C$6:$C$305,A93,MOVIMIENTOS!$D$6:$D$305,"Salida"))</f>
        <v/>
      </c>
      <c r="J93">
        <f>IF(A93="","",E93+H93-I93)</f>
        <v/>
      </c>
      <c r="K93" s="9">
        <f>IF(A93="","",J93*G93)</f>
        <v/>
      </c>
      <c r="L93">
        <f>IF(A93="","",IF(J93&lt;0,"REVISAR",IF(J93=0,"AGOTADO",IF(J93&lt;=F93,"REPONER","NORMAL"))))</f>
        <v/>
      </c>
    </row>
    <row r="94">
      <c r="A94" s="7" t="n"/>
      <c r="B94" s="7" t="n"/>
      <c r="C94" s="7" t="n"/>
      <c r="D94" s="7" t="n"/>
      <c r="E94" s="7" t="n"/>
      <c r="F94" s="7" t="n"/>
      <c r="G94" s="8" t="n"/>
      <c r="H94">
        <f>IF(A94="","",SUMIFS(MOVIMIENTOS!$F$6:$F$305,MOVIMIENTOS!$C$6:$C$305,A94,MOVIMIENTOS!$D$6:$D$305,"Entrada"))</f>
        <v/>
      </c>
      <c r="I94">
        <f>IF(A94="","",SUMIFS(MOVIMIENTOS!$F$6:$F$305,MOVIMIENTOS!$C$6:$C$305,A94,MOVIMIENTOS!$D$6:$D$305,"Salida"))</f>
        <v/>
      </c>
      <c r="J94">
        <f>IF(A94="","",E94+H94-I94)</f>
        <v/>
      </c>
      <c r="K94" s="9">
        <f>IF(A94="","",J94*G94)</f>
        <v/>
      </c>
      <c r="L94">
        <f>IF(A94="","",IF(J94&lt;0,"REVISAR",IF(J94=0,"AGOTADO",IF(J94&lt;=F94,"REPONER","NORMAL"))))</f>
        <v/>
      </c>
    </row>
    <row r="95">
      <c r="A95" s="7" t="n"/>
      <c r="B95" s="7" t="n"/>
      <c r="C95" s="7" t="n"/>
      <c r="D95" s="7" t="n"/>
      <c r="E95" s="7" t="n"/>
      <c r="F95" s="7" t="n"/>
      <c r="G95" s="8" t="n"/>
      <c r="H95">
        <f>IF(A95="","",SUMIFS(MOVIMIENTOS!$F$6:$F$305,MOVIMIENTOS!$C$6:$C$305,A95,MOVIMIENTOS!$D$6:$D$305,"Entrada"))</f>
        <v/>
      </c>
      <c r="I95">
        <f>IF(A95="","",SUMIFS(MOVIMIENTOS!$F$6:$F$305,MOVIMIENTOS!$C$6:$C$305,A95,MOVIMIENTOS!$D$6:$D$305,"Salida"))</f>
        <v/>
      </c>
      <c r="J95">
        <f>IF(A95="","",E95+H95-I95)</f>
        <v/>
      </c>
      <c r="K95" s="9">
        <f>IF(A95="","",J95*G95)</f>
        <v/>
      </c>
      <c r="L95">
        <f>IF(A95="","",IF(J95&lt;0,"REVISAR",IF(J95=0,"AGOTADO",IF(J95&lt;=F95,"REPONER","NORMAL"))))</f>
        <v/>
      </c>
    </row>
    <row r="96">
      <c r="A96" s="7" t="n"/>
      <c r="B96" s="7" t="n"/>
      <c r="C96" s="7" t="n"/>
      <c r="D96" s="7" t="n"/>
      <c r="E96" s="7" t="n"/>
      <c r="F96" s="7" t="n"/>
      <c r="G96" s="8" t="n"/>
      <c r="H96">
        <f>IF(A96="","",SUMIFS(MOVIMIENTOS!$F$6:$F$305,MOVIMIENTOS!$C$6:$C$305,A96,MOVIMIENTOS!$D$6:$D$305,"Entrada"))</f>
        <v/>
      </c>
      <c r="I96">
        <f>IF(A96="","",SUMIFS(MOVIMIENTOS!$F$6:$F$305,MOVIMIENTOS!$C$6:$C$305,A96,MOVIMIENTOS!$D$6:$D$305,"Salida"))</f>
        <v/>
      </c>
      <c r="J96">
        <f>IF(A96="","",E96+H96-I96)</f>
        <v/>
      </c>
      <c r="K96" s="9">
        <f>IF(A96="","",J96*G96)</f>
        <v/>
      </c>
      <c r="L96">
        <f>IF(A96="","",IF(J96&lt;0,"REVISAR",IF(J96=0,"AGOTADO",IF(J96&lt;=F96,"REPONER","NORMAL"))))</f>
        <v/>
      </c>
    </row>
    <row r="97">
      <c r="A97" s="7" t="n"/>
      <c r="B97" s="7" t="n"/>
      <c r="C97" s="7" t="n"/>
      <c r="D97" s="7" t="n"/>
      <c r="E97" s="7" t="n"/>
      <c r="F97" s="7" t="n"/>
      <c r="G97" s="8" t="n"/>
      <c r="H97">
        <f>IF(A97="","",SUMIFS(MOVIMIENTOS!$F$6:$F$305,MOVIMIENTOS!$C$6:$C$305,A97,MOVIMIENTOS!$D$6:$D$305,"Entrada"))</f>
        <v/>
      </c>
      <c r="I97">
        <f>IF(A97="","",SUMIFS(MOVIMIENTOS!$F$6:$F$305,MOVIMIENTOS!$C$6:$C$305,A97,MOVIMIENTOS!$D$6:$D$305,"Salida"))</f>
        <v/>
      </c>
      <c r="J97">
        <f>IF(A97="","",E97+H97-I97)</f>
        <v/>
      </c>
      <c r="K97" s="9">
        <f>IF(A97="","",J97*G97)</f>
        <v/>
      </c>
      <c r="L97">
        <f>IF(A97="","",IF(J97&lt;0,"REVISAR",IF(J97=0,"AGOTADO",IF(J97&lt;=F97,"REPONER","NORMAL"))))</f>
        <v/>
      </c>
    </row>
    <row r="98">
      <c r="A98" s="7" t="n"/>
      <c r="B98" s="7" t="n"/>
      <c r="C98" s="7" t="n"/>
      <c r="D98" s="7" t="n"/>
      <c r="E98" s="7" t="n"/>
      <c r="F98" s="7" t="n"/>
      <c r="G98" s="8" t="n"/>
      <c r="H98">
        <f>IF(A98="","",SUMIFS(MOVIMIENTOS!$F$6:$F$305,MOVIMIENTOS!$C$6:$C$305,A98,MOVIMIENTOS!$D$6:$D$305,"Entrada"))</f>
        <v/>
      </c>
      <c r="I98">
        <f>IF(A98="","",SUMIFS(MOVIMIENTOS!$F$6:$F$305,MOVIMIENTOS!$C$6:$C$305,A98,MOVIMIENTOS!$D$6:$D$305,"Salida"))</f>
        <v/>
      </c>
      <c r="J98">
        <f>IF(A98="","",E98+H98-I98)</f>
        <v/>
      </c>
      <c r="K98" s="9">
        <f>IF(A98="","",J98*G98)</f>
        <v/>
      </c>
      <c r="L98">
        <f>IF(A98="","",IF(J98&lt;0,"REVISAR",IF(J98=0,"AGOTADO",IF(J98&lt;=F98,"REPONER","NORMAL"))))</f>
        <v/>
      </c>
    </row>
    <row r="99">
      <c r="A99" s="7" t="n"/>
      <c r="B99" s="7" t="n"/>
      <c r="C99" s="7" t="n"/>
      <c r="D99" s="7" t="n"/>
      <c r="E99" s="7" t="n"/>
      <c r="F99" s="7" t="n"/>
      <c r="G99" s="8" t="n"/>
      <c r="H99">
        <f>IF(A99="","",SUMIFS(MOVIMIENTOS!$F$6:$F$305,MOVIMIENTOS!$C$6:$C$305,A99,MOVIMIENTOS!$D$6:$D$305,"Entrada"))</f>
        <v/>
      </c>
      <c r="I99">
        <f>IF(A99="","",SUMIFS(MOVIMIENTOS!$F$6:$F$305,MOVIMIENTOS!$C$6:$C$305,A99,MOVIMIENTOS!$D$6:$D$305,"Salida"))</f>
        <v/>
      </c>
      <c r="J99">
        <f>IF(A99="","",E99+H99-I99)</f>
        <v/>
      </c>
      <c r="K99" s="9">
        <f>IF(A99="","",J99*G99)</f>
        <v/>
      </c>
      <c r="L99">
        <f>IF(A99="","",IF(J99&lt;0,"REVISAR",IF(J99=0,"AGOTADO",IF(J99&lt;=F99,"REPONER","NORMAL"))))</f>
        <v/>
      </c>
    </row>
    <row r="100">
      <c r="A100" s="7" t="n"/>
      <c r="B100" s="7" t="n"/>
      <c r="C100" s="7" t="n"/>
      <c r="D100" s="7" t="n"/>
      <c r="E100" s="7" t="n"/>
      <c r="F100" s="7" t="n"/>
      <c r="G100" s="8" t="n"/>
      <c r="H100">
        <f>IF(A100="","",SUMIFS(MOVIMIENTOS!$F$6:$F$305,MOVIMIENTOS!$C$6:$C$305,A100,MOVIMIENTOS!$D$6:$D$305,"Entrada"))</f>
        <v/>
      </c>
      <c r="I100">
        <f>IF(A100="","",SUMIFS(MOVIMIENTOS!$F$6:$F$305,MOVIMIENTOS!$C$6:$C$305,A100,MOVIMIENTOS!$D$6:$D$305,"Salida"))</f>
        <v/>
      </c>
      <c r="J100">
        <f>IF(A100="","",E100+H100-I100)</f>
        <v/>
      </c>
      <c r="K100" s="9">
        <f>IF(A100="","",J100*G100)</f>
        <v/>
      </c>
      <c r="L100">
        <f>IF(A100="","",IF(J100&lt;0,"REVISAR",IF(J100=0,"AGOTADO",IF(J100&lt;=F100,"REPONER","NORMAL"))))</f>
        <v/>
      </c>
    </row>
    <row r="101">
      <c r="A101" s="7" t="n"/>
      <c r="B101" s="7" t="n"/>
      <c r="C101" s="7" t="n"/>
      <c r="D101" s="7" t="n"/>
      <c r="E101" s="7" t="n"/>
      <c r="F101" s="7" t="n"/>
      <c r="G101" s="8" t="n"/>
      <c r="H101">
        <f>IF(A101="","",SUMIFS(MOVIMIENTOS!$F$6:$F$305,MOVIMIENTOS!$C$6:$C$305,A101,MOVIMIENTOS!$D$6:$D$305,"Entrada"))</f>
        <v/>
      </c>
      <c r="I101">
        <f>IF(A101="","",SUMIFS(MOVIMIENTOS!$F$6:$F$305,MOVIMIENTOS!$C$6:$C$305,A101,MOVIMIENTOS!$D$6:$D$305,"Salida"))</f>
        <v/>
      </c>
      <c r="J101">
        <f>IF(A101="","",E101+H101-I101)</f>
        <v/>
      </c>
      <c r="K101" s="9">
        <f>IF(A101="","",J101*G101)</f>
        <v/>
      </c>
      <c r="L101">
        <f>IF(A101="","",IF(J101&lt;0,"REVISAR",IF(J101=0,"AGOTADO",IF(J101&lt;=F101,"REPONER","NORMAL"))))</f>
        <v/>
      </c>
    </row>
    <row r="102">
      <c r="A102" s="7" t="n"/>
      <c r="B102" s="7" t="n"/>
      <c r="C102" s="7" t="n"/>
      <c r="D102" s="7" t="n"/>
      <c r="E102" s="7" t="n"/>
      <c r="F102" s="7" t="n"/>
      <c r="G102" s="8" t="n"/>
      <c r="H102">
        <f>IF(A102="","",SUMIFS(MOVIMIENTOS!$F$6:$F$305,MOVIMIENTOS!$C$6:$C$305,A102,MOVIMIENTOS!$D$6:$D$305,"Entrada"))</f>
        <v/>
      </c>
      <c r="I102">
        <f>IF(A102="","",SUMIFS(MOVIMIENTOS!$F$6:$F$305,MOVIMIENTOS!$C$6:$C$305,A102,MOVIMIENTOS!$D$6:$D$305,"Salida"))</f>
        <v/>
      </c>
      <c r="J102">
        <f>IF(A102="","",E102+H102-I102)</f>
        <v/>
      </c>
      <c r="K102" s="9">
        <f>IF(A102="","",J102*G102)</f>
        <v/>
      </c>
      <c r="L102">
        <f>IF(A102="","",IF(J102&lt;0,"REVISAR",IF(J102=0,"AGOTADO",IF(J102&lt;=F102,"REPONER","NORMAL"))))</f>
        <v/>
      </c>
    </row>
    <row r="103">
      <c r="A103" s="7" t="n"/>
      <c r="B103" s="7" t="n"/>
      <c r="C103" s="7" t="n"/>
      <c r="D103" s="7" t="n"/>
      <c r="E103" s="7" t="n"/>
      <c r="F103" s="7" t="n"/>
      <c r="G103" s="8" t="n"/>
      <c r="H103">
        <f>IF(A103="","",SUMIFS(MOVIMIENTOS!$F$6:$F$305,MOVIMIENTOS!$C$6:$C$305,A103,MOVIMIENTOS!$D$6:$D$305,"Entrada"))</f>
        <v/>
      </c>
      <c r="I103">
        <f>IF(A103="","",SUMIFS(MOVIMIENTOS!$F$6:$F$305,MOVIMIENTOS!$C$6:$C$305,A103,MOVIMIENTOS!$D$6:$D$305,"Salida"))</f>
        <v/>
      </c>
      <c r="J103">
        <f>IF(A103="","",E103+H103-I103)</f>
        <v/>
      </c>
      <c r="K103" s="9">
        <f>IF(A103="","",J103*G103)</f>
        <v/>
      </c>
      <c r="L103">
        <f>IF(A103="","",IF(J103&lt;0,"REVISAR",IF(J103=0,"AGOTADO",IF(J103&lt;=F103,"REPONER","NORMAL"))))</f>
        <v/>
      </c>
    </row>
    <row r="104">
      <c r="A104" s="7" t="n"/>
      <c r="B104" s="7" t="n"/>
      <c r="C104" s="7" t="n"/>
      <c r="D104" s="7" t="n"/>
      <c r="E104" s="7" t="n"/>
      <c r="F104" s="7" t="n"/>
      <c r="G104" s="8" t="n"/>
      <c r="H104">
        <f>IF(A104="","",SUMIFS(MOVIMIENTOS!$F$6:$F$305,MOVIMIENTOS!$C$6:$C$305,A104,MOVIMIENTOS!$D$6:$D$305,"Entrada"))</f>
        <v/>
      </c>
      <c r="I104">
        <f>IF(A104="","",SUMIFS(MOVIMIENTOS!$F$6:$F$305,MOVIMIENTOS!$C$6:$C$305,A104,MOVIMIENTOS!$D$6:$D$305,"Salida"))</f>
        <v/>
      </c>
      <c r="J104">
        <f>IF(A104="","",E104+H104-I104)</f>
        <v/>
      </c>
      <c r="K104" s="9">
        <f>IF(A104="","",J104*G104)</f>
        <v/>
      </c>
      <c r="L104">
        <f>IF(A104="","",IF(J104&lt;0,"REVISAR",IF(J104=0,"AGOTADO",IF(J104&lt;=F104,"REPONER","NORMAL"))))</f>
        <v/>
      </c>
    </row>
    <row r="105">
      <c r="A105" s="7" t="n"/>
      <c r="B105" s="7" t="n"/>
      <c r="C105" s="7" t="n"/>
      <c r="D105" s="7" t="n"/>
      <c r="E105" s="7" t="n"/>
      <c r="F105" s="7" t="n"/>
      <c r="G105" s="8" t="n"/>
      <c r="H105">
        <f>IF(A105="","",SUMIFS(MOVIMIENTOS!$F$6:$F$305,MOVIMIENTOS!$C$6:$C$305,A105,MOVIMIENTOS!$D$6:$D$305,"Entrada"))</f>
        <v/>
      </c>
      <c r="I105">
        <f>IF(A105="","",SUMIFS(MOVIMIENTOS!$F$6:$F$305,MOVIMIENTOS!$C$6:$C$305,A105,MOVIMIENTOS!$D$6:$D$305,"Salida"))</f>
        <v/>
      </c>
      <c r="J105">
        <f>IF(A105="","",E105+H105-I105)</f>
        <v/>
      </c>
      <c r="K105" s="9">
        <f>IF(A105="","",J105*G105)</f>
        <v/>
      </c>
      <c r="L105">
        <f>IF(A105="","",IF(J105&lt;0,"REVISAR",IF(J105=0,"AGOTADO",IF(J105&lt;=F105,"REPONER","NORMAL"))))</f>
        <v/>
      </c>
    </row>
    <row r="106">
      <c r="A106" s="7" t="n"/>
      <c r="B106" s="7" t="n"/>
      <c r="C106" s="7" t="n"/>
      <c r="D106" s="7" t="n"/>
      <c r="E106" s="7" t="n"/>
      <c r="F106" s="7" t="n"/>
      <c r="G106" s="8" t="n"/>
      <c r="H106">
        <f>IF(A106="","",SUMIFS(MOVIMIENTOS!$F$6:$F$305,MOVIMIENTOS!$C$6:$C$305,A106,MOVIMIENTOS!$D$6:$D$305,"Entrada"))</f>
        <v/>
      </c>
      <c r="I106">
        <f>IF(A106="","",SUMIFS(MOVIMIENTOS!$F$6:$F$305,MOVIMIENTOS!$C$6:$C$305,A106,MOVIMIENTOS!$D$6:$D$305,"Salida"))</f>
        <v/>
      </c>
      <c r="J106">
        <f>IF(A106="","",E106+H106-I106)</f>
        <v/>
      </c>
      <c r="K106" s="9">
        <f>IF(A106="","",J106*G106)</f>
        <v/>
      </c>
      <c r="L106">
        <f>IF(A106="","",IF(J106&lt;0,"REVISAR",IF(J106=0,"AGOTADO",IF(J106&lt;=F106,"REPONER","NORMAL"))))</f>
        <v/>
      </c>
    </row>
    <row r="107">
      <c r="A107" s="7" t="n"/>
      <c r="B107" s="7" t="n"/>
      <c r="C107" s="7" t="n"/>
      <c r="D107" s="7" t="n"/>
      <c r="E107" s="7" t="n"/>
      <c r="F107" s="7" t="n"/>
      <c r="G107" s="8" t="n"/>
      <c r="H107">
        <f>IF(A107="","",SUMIFS(MOVIMIENTOS!$F$6:$F$305,MOVIMIENTOS!$C$6:$C$305,A107,MOVIMIENTOS!$D$6:$D$305,"Entrada"))</f>
        <v/>
      </c>
      <c r="I107">
        <f>IF(A107="","",SUMIFS(MOVIMIENTOS!$F$6:$F$305,MOVIMIENTOS!$C$6:$C$305,A107,MOVIMIENTOS!$D$6:$D$305,"Salida"))</f>
        <v/>
      </c>
      <c r="J107">
        <f>IF(A107="","",E107+H107-I107)</f>
        <v/>
      </c>
      <c r="K107" s="9">
        <f>IF(A107="","",J107*G107)</f>
        <v/>
      </c>
      <c r="L107">
        <f>IF(A107="","",IF(J107&lt;0,"REVISAR",IF(J107=0,"AGOTADO",IF(J107&lt;=F107,"REPONER","NORMAL"))))</f>
        <v/>
      </c>
    </row>
    <row r="108">
      <c r="A108" s="7" t="n"/>
      <c r="B108" s="7" t="n"/>
      <c r="C108" s="7" t="n"/>
      <c r="D108" s="7" t="n"/>
      <c r="E108" s="7" t="n"/>
      <c r="F108" s="7" t="n"/>
      <c r="G108" s="8" t="n"/>
      <c r="H108">
        <f>IF(A108="","",SUMIFS(MOVIMIENTOS!$F$6:$F$305,MOVIMIENTOS!$C$6:$C$305,A108,MOVIMIENTOS!$D$6:$D$305,"Entrada"))</f>
        <v/>
      </c>
      <c r="I108">
        <f>IF(A108="","",SUMIFS(MOVIMIENTOS!$F$6:$F$305,MOVIMIENTOS!$C$6:$C$305,A108,MOVIMIENTOS!$D$6:$D$305,"Salida"))</f>
        <v/>
      </c>
      <c r="J108">
        <f>IF(A108="","",E108+H108-I108)</f>
        <v/>
      </c>
      <c r="K108" s="9">
        <f>IF(A108="","",J108*G108)</f>
        <v/>
      </c>
      <c r="L108">
        <f>IF(A108="","",IF(J108&lt;0,"REVISAR",IF(J108=0,"AGOTADO",IF(J108&lt;=F108,"REPONER","NORMAL"))))</f>
        <v/>
      </c>
    </row>
    <row r="109">
      <c r="A109" s="7" t="n"/>
      <c r="B109" s="7" t="n"/>
      <c r="C109" s="7" t="n"/>
      <c r="D109" s="7" t="n"/>
      <c r="E109" s="7" t="n"/>
      <c r="F109" s="7" t="n"/>
      <c r="G109" s="8" t="n"/>
      <c r="H109">
        <f>IF(A109="","",SUMIFS(MOVIMIENTOS!$F$6:$F$305,MOVIMIENTOS!$C$6:$C$305,A109,MOVIMIENTOS!$D$6:$D$305,"Entrada"))</f>
        <v/>
      </c>
      <c r="I109">
        <f>IF(A109="","",SUMIFS(MOVIMIENTOS!$F$6:$F$305,MOVIMIENTOS!$C$6:$C$305,A109,MOVIMIENTOS!$D$6:$D$305,"Salida"))</f>
        <v/>
      </c>
      <c r="J109">
        <f>IF(A109="","",E109+H109-I109)</f>
        <v/>
      </c>
      <c r="K109" s="9">
        <f>IF(A109="","",J109*G109)</f>
        <v/>
      </c>
      <c r="L109">
        <f>IF(A109="","",IF(J109&lt;0,"REVISAR",IF(J109=0,"AGOTADO",IF(J109&lt;=F109,"REPONER","NORMAL"))))</f>
        <v/>
      </c>
    </row>
    <row r="110">
      <c r="A110" s="7" t="n"/>
      <c r="B110" s="7" t="n"/>
      <c r="C110" s="7" t="n"/>
      <c r="D110" s="7" t="n"/>
      <c r="E110" s="7" t="n"/>
      <c r="F110" s="7" t="n"/>
      <c r="G110" s="8" t="n"/>
      <c r="H110">
        <f>IF(A110="","",SUMIFS(MOVIMIENTOS!$F$6:$F$305,MOVIMIENTOS!$C$6:$C$305,A110,MOVIMIENTOS!$D$6:$D$305,"Entrada"))</f>
        <v/>
      </c>
      <c r="I110">
        <f>IF(A110="","",SUMIFS(MOVIMIENTOS!$F$6:$F$305,MOVIMIENTOS!$C$6:$C$305,A110,MOVIMIENTOS!$D$6:$D$305,"Salida"))</f>
        <v/>
      </c>
      <c r="J110">
        <f>IF(A110="","",E110+H110-I110)</f>
        <v/>
      </c>
      <c r="K110" s="9">
        <f>IF(A110="","",J110*G110)</f>
        <v/>
      </c>
      <c r="L110">
        <f>IF(A110="","",IF(J110&lt;0,"REVISAR",IF(J110=0,"AGOTADO",IF(J110&lt;=F110,"REPONER","NORMAL"))))</f>
        <v/>
      </c>
    </row>
    <row r="111">
      <c r="A111" s="7" t="n"/>
      <c r="B111" s="7" t="n"/>
      <c r="C111" s="7" t="n"/>
      <c r="D111" s="7" t="n"/>
      <c r="E111" s="7" t="n"/>
      <c r="F111" s="7" t="n"/>
      <c r="G111" s="8" t="n"/>
      <c r="H111">
        <f>IF(A111="","",SUMIFS(MOVIMIENTOS!$F$6:$F$305,MOVIMIENTOS!$C$6:$C$305,A111,MOVIMIENTOS!$D$6:$D$305,"Entrada"))</f>
        <v/>
      </c>
      <c r="I111">
        <f>IF(A111="","",SUMIFS(MOVIMIENTOS!$F$6:$F$305,MOVIMIENTOS!$C$6:$C$305,A111,MOVIMIENTOS!$D$6:$D$305,"Salida"))</f>
        <v/>
      </c>
      <c r="J111">
        <f>IF(A111="","",E111+H111-I111)</f>
        <v/>
      </c>
      <c r="K111" s="9">
        <f>IF(A111="","",J111*G111)</f>
        <v/>
      </c>
      <c r="L111">
        <f>IF(A111="","",IF(J111&lt;0,"REVISAR",IF(J111=0,"AGOTADO",IF(J111&lt;=F111,"REPONER","NORMAL"))))</f>
        <v/>
      </c>
    </row>
    <row r="112">
      <c r="A112" s="7" t="n"/>
      <c r="B112" s="7" t="n"/>
      <c r="C112" s="7" t="n"/>
      <c r="D112" s="7" t="n"/>
      <c r="E112" s="7" t="n"/>
      <c r="F112" s="7" t="n"/>
      <c r="G112" s="8" t="n"/>
      <c r="H112">
        <f>IF(A112="","",SUMIFS(MOVIMIENTOS!$F$6:$F$305,MOVIMIENTOS!$C$6:$C$305,A112,MOVIMIENTOS!$D$6:$D$305,"Entrada"))</f>
        <v/>
      </c>
      <c r="I112">
        <f>IF(A112="","",SUMIFS(MOVIMIENTOS!$F$6:$F$305,MOVIMIENTOS!$C$6:$C$305,A112,MOVIMIENTOS!$D$6:$D$305,"Salida"))</f>
        <v/>
      </c>
      <c r="J112">
        <f>IF(A112="","",E112+H112-I112)</f>
        <v/>
      </c>
      <c r="K112" s="9">
        <f>IF(A112="","",J112*G112)</f>
        <v/>
      </c>
      <c r="L112">
        <f>IF(A112="","",IF(J112&lt;0,"REVISAR",IF(J112=0,"AGOTADO",IF(J112&lt;=F112,"REPONER","NORMAL"))))</f>
        <v/>
      </c>
    </row>
    <row r="113">
      <c r="A113" s="7" t="n"/>
      <c r="B113" s="7" t="n"/>
      <c r="C113" s="7" t="n"/>
      <c r="D113" s="7" t="n"/>
      <c r="E113" s="7" t="n"/>
      <c r="F113" s="7" t="n"/>
      <c r="G113" s="8" t="n"/>
      <c r="H113">
        <f>IF(A113="","",SUMIFS(MOVIMIENTOS!$F$6:$F$305,MOVIMIENTOS!$C$6:$C$305,A113,MOVIMIENTOS!$D$6:$D$305,"Entrada"))</f>
        <v/>
      </c>
      <c r="I113">
        <f>IF(A113="","",SUMIFS(MOVIMIENTOS!$F$6:$F$305,MOVIMIENTOS!$C$6:$C$305,A113,MOVIMIENTOS!$D$6:$D$305,"Salida"))</f>
        <v/>
      </c>
      <c r="J113">
        <f>IF(A113="","",E113+H113-I113)</f>
        <v/>
      </c>
      <c r="K113" s="9">
        <f>IF(A113="","",J113*G113)</f>
        <v/>
      </c>
      <c r="L113">
        <f>IF(A113="","",IF(J113&lt;0,"REVISAR",IF(J113=0,"AGOTADO",IF(J113&lt;=F113,"REPONER","NORMAL"))))</f>
        <v/>
      </c>
    </row>
    <row r="114">
      <c r="A114" s="7" t="n"/>
      <c r="B114" s="7" t="n"/>
      <c r="C114" s="7" t="n"/>
      <c r="D114" s="7" t="n"/>
      <c r="E114" s="7" t="n"/>
      <c r="F114" s="7" t="n"/>
      <c r="G114" s="8" t="n"/>
      <c r="H114">
        <f>IF(A114="","",SUMIFS(MOVIMIENTOS!$F$6:$F$305,MOVIMIENTOS!$C$6:$C$305,A114,MOVIMIENTOS!$D$6:$D$305,"Entrada"))</f>
        <v/>
      </c>
      <c r="I114">
        <f>IF(A114="","",SUMIFS(MOVIMIENTOS!$F$6:$F$305,MOVIMIENTOS!$C$6:$C$305,A114,MOVIMIENTOS!$D$6:$D$305,"Salida"))</f>
        <v/>
      </c>
      <c r="J114">
        <f>IF(A114="","",E114+H114-I114)</f>
        <v/>
      </c>
      <c r="K114" s="9">
        <f>IF(A114="","",J114*G114)</f>
        <v/>
      </c>
      <c r="L114">
        <f>IF(A114="","",IF(J114&lt;0,"REVISAR",IF(J114=0,"AGOTADO",IF(J114&lt;=F114,"REPONER","NORMAL"))))</f>
        <v/>
      </c>
    </row>
    <row r="115">
      <c r="A115" s="7" t="n"/>
      <c r="B115" s="7" t="n"/>
      <c r="C115" s="7" t="n"/>
      <c r="D115" s="7" t="n"/>
      <c r="E115" s="7" t="n"/>
      <c r="F115" s="7" t="n"/>
      <c r="G115" s="8" t="n"/>
      <c r="H115">
        <f>IF(A115="","",SUMIFS(MOVIMIENTOS!$F$6:$F$305,MOVIMIENTOS!$C$6:$C$305,A115,MOVIMIENTOS!$D$6:$D$305,"Entrada"))</f>
        <v/>
      </c>
      <c r="I115">
        <f>IF(A115="","",SUMIFS(MOVIMIENTOS!$F$6:$F$305,MOVIMIENTOS!$C$6:$C$305,A115,MOVIMIENTOS!$D$6:$D$305,"Salida"))</f>
        <v/>
      </c>
      <c r="J115">
        <f>IF(A115="","",E115+H115-I115)</f>
        <v/>
      </c>
      <c r="K115" s="9">
        <f>IF(A115="","",J115*G115)</f>
        <v/>
      </c>
      <c r="L115">
        <f>IF(A115="","",IF(J115&lt;0,"REVISAR",IF(J115=0,"AGOTADO",IF(J115&lt;=F115,"REPONER","NORMAL"))))</f>
        <v/>
      </c>
    </row>
    <row r="116">
      <c r="A116" s="7" t="n"/>
      <c r="B116" s="7" t="n"/>
      <c r="C116" s="7" t="n"/>
      <c r="D116" s="7" t="n"/>
      <c r="E116" s="7" t="n"/>
      <c r="F116" s="7" t="n"/>
      <c r="G116" s="8" t="n"/>
      <c r="H116">
        <f>IF(A116="","",SUMIFS(MOVIMIENTOS!$F$6:$F$305,MOVIMIENTOS!$C$6:$C$305,A116,MOVIMIENTOS!$D$6:$D$305,"Entrada"))</f>
        <v/>
      </c>
      <c r="I116">
        <f>IF(A116="","",SUMIFS(MOVIMIENTOS!$F$6:$F$305,MOVIMIENTOS!$C$6:$C$305,A116,MOVIMIENTOS!$D$6:$D$305,"Salida"))</f>
        <v/>
      </c>
      <c r="J116">
        <f>IF(A116="","",E116+H116-I116)</f>
        <v/>
      </c>
      <c r="K116" s="9">
        <f>IF(A116="","",J116*G116)</f>
        <v/>
      </c>
      <c r="L116">
        <f>IF(A116="","",IF(J116&lt;0,"REVISAR",IF(J116=0,"AGOTADO",IF(J116&lt;=F116,"REPONER","NORMAL"))))</f>
        <v/>
      </c>
    </row>
    <row r="117">
      <c r="A117" s="7" t="n"/>
      <c r="B117" s="7" t="n"/>
      <c r="C117" s="7" t="n"/>
      <c r="D117" s="7" t="n"/>
      <c r="E117" s="7" t="n"/>
      <c r="F117" s="7" t="n"/>
      <c r="G117" s="8" t="n"/>
      <c r="H117">
        <f>IF(A117="","",SUMIFS(MOVIMIENTOS!$F$6:$F$305,MOVIMIENTOS!$C$6:$C$305,A117,MOVIMIENTOS!$D$6:$D$305,"Entrada"))</f>
        <v/>
      </c>
      <c r="I117">
        <f>IF(A117="","",SUMIFS(MOVIMIENTOS!$F$6:$F$305,MOVIMIENTOS!$C$6:$C$305,A117,MOVIMIENTOS!$D$6:$D$305,"Salida"))</f>
        <v/>
      </c>
      <c r="J117">
        <f>IF(A117="","",E117+H117-I117)</f>
        <v/>
      </c>
      <c r="K117" s="9">
        <f>IF(A117="","",J117*G117)</f>
        <v/>
      </c>
      <c r="L117">
        <f>IF(A117="","",IF(J117&lt;0,"REVISAR",IF(J117=0,"AGOTADO",IF(J117&lt;=F117,"REPONER","NORMAL"))))</f>
        <v/>
      </c>
    </row>
    <row r="118">
      <c r="A118" s="7" t="n"/>
      <c r="B118" s="7" t="n"/>
      <c r="C118" s="7" t="n"/>
      <c r="D118" s="7" t="n"/>
      <c r="E118" s="7" t="n"/>
      <c r="F118" s="7" t="n"/>
      <c r="G118" s="8" t="n"/>
      <c r="H118">
        <f>IF(A118="","",SUMIFS(MOVIMIENTOS!$F$6:$F$305,MOVIMIENTOS!$C$6:$C$305,A118,MOVIMIENTOS!$D$6:$D$305,"Entrada"))</f>
        <v/>
      </c>
      <c r="I118">
        <f>IF(A118="","",SUMIFS(MOVIMIENTOS!$F$6:$F$305,MOVIMIENTOS!$C$6:$C$305,A118,MOVIMIENTOS!$D$6:$D$305,"Salida"))</f>
        <v/>
      </c>
      <c r="J118">
        <f>IF(A118="","",E118+H118-I118)</f>
        <v/>
      </c>
      <c r="K118" s="9">
        <f>IF(A118="","",J118*G118)</f>
        <v/>
      </c>
      <c r="L118">
        <f>IF(A118="","",IF(J118&lt;0,"REVISAR",IF(J118=0,"AGOTADO",IF(J118&lt;=F118,"REPONER","NORMAL"))))</f>
        <v/>
      </c>
    </row>
    <row r="119">
      <c r="A119" s="7" t="n"/>
      <c r="B119" s="7" t="n"/>
      <c r="C119" s="7" t="n"/>
      <c r="D119" s="7" t="n"/>
      <c r="E119" s="7" t="n"/>
      <c r="F119" s="7" t="n"/>
      <c r="G119" s="8" t="n"/>
      <c r="H119">
        <f>IF(A119="","",SUMIFS(MOVIMIENTOS!$F$6:$F$305,MOVIMIENTOS!$C$6:$C$305,A119,MOVIMIENTOS!$D$6:$D$305,"Entrada"))</f>
        <v/>
      </c>
      <c r="I119">
        <f>IF(A119="","",SUMIFS(MOVIMIENTOS!$F$6:$F$305,MOVIMIENTOS!$C$6:$C$305,A119,MOVIMIENTOS!$D$6:$D$305,"Salida"))</f>
        <v/>
      </c>
      <c r="J119">
        <f>IF(A119="","",E119+H119-I119)</f>
        <v/>
      </c>
      <c r="K119" s="9">
        <f>IF(A119="","",J119*G119)</f>
        <v/>
      </c>
      <c r="L119">
        <f>IF(A119="","",IF(J119&lt;0,"REVISAR",IF(J119=0,"AGOTADO",IF(J119&lt;=F119,"REPONER","NORMAL"))))</f>
        <v/>
      </c>
    </row>
    <row r="120">
      <c r="A120" s="7" t="n"/>
      <c r="B120" s="7" t="n"/>
      <c r="C120" s="7" t="n"/>
      <c r="D120" s="7" t="n"/>
      <c r="E120" s="7" t="n"/>
      <c r="F120" s="7" t="n"/>
      <c r="G120" s="8" t="n"/>
      <c r="H120">
        <f>IF(A120="","",SUMIFS(MOVIMIENTOS!$F$6:$F$305,MOVIMIENTOS!$C$6:$C$305,A120,MOVIMIENTOS!$D$6:$D$305,"Entrada"))</f>
        <v/>
      </c>
      <c r="I120">
        <f>IF(A120="","",SUMIFS(MOVIMIENTOS!$F$6:$F$305,MOVIMIENTOS!$C$6:$C$305,A120,MOVIMIENTOS!$D$6:$D$305,"Salida"))</f>
        <v/>
      </c>
      <c r="J120">
        <f>IF(A120="","",E120+H120-I120)</f>
        <v/>
      </c>
      <c r="K120" s="9">
        <f>IF(A120="","",J120*G120)</f>
        <v/>
      </c>
      <c r="L120">
        <f>IF(A120="","",IF(J120&lt;0,"REVISAR",IF(J120=0,"AGOTADO",IF(J120&lt;=F120,"REPONER","NORMAL"))))</f>
        <v/>
      </c>
    </row>
    <row r="121">
      <c r="A121" s="7" t="n"/>
      <c r="B121" s="7" t="n"/>
      <c r="C121" s="7" t="n"/>
      <c r="D121" s="7" t="n"/>
      <c r="E121" s="7" t="n"/>
      <c r="F121" s="7" t="n"/>
      <c r="G121" s="8" t="n"/>
      <c r="H121">
        <f>IF(A121="","",SUMIFS(MOVIMIENTOS!$F$6:$F$305,MOVIMIENTOS!$C$6:$C$305,A121,MOVIMIENTOS!$D$6:$D$305,"Entrada"))</f>
        <v/>
      </c>
      <c r="I121">
        <f>IF(A121="","",SUMIFS(MOVIMIENTOS!$F$6:$F$305,MOVIMIENTOS!$C$6:$C$305,A121,MOVIMIENTOS!$D$6:$D$305,"Salida"))</f>
        <v/>
      </c>
      <c r="J121">
        <f>IF(A121="","",E121+H121-I121)</f>
        <v/>
      </c>
      <c r="K121" s="9">
        <f>IF(A121="","",J121*G121)</f>
        <v/>
      </c>
      <c r="L121">
        <f>IF(A121="","",IF(J121&lt;0,"REVISAR",IF(J121=0,"AGOTADO",IF(J121&lt;=F121,"REPONER","NORMAL"))))</f>
        <v/>
      </c>
    </row>
    <row r="122">
      <c r="A122" s="7" t="n"/>
      <c r="B122" s="7" t="n"/>
      <c r="C122" s="7" t="n"/>
      <c r="D122" s="7" t="n"/>
      <c r="E122" s="7" t="n"/>
      <c r="F122" s="7" t="n"/>
      <c r="G122" s="8" t="n"/>
      <c r="H122">
        <f>IF(A122="","",SUMIFS(MOVIMIENTOS!$F$6:$F$305,MOVIMIENTOS!$C$6:$C$305,A122,MOVIMIENTOS!$D$6:$D$305,"Entrada"))</f>
        <v/>
      </c>
      <c r="I122">
        <f>IF(A122="","",SUMIFS(MOVIMIENTOS!$F$6:$F$305,MOVIMIENTOS!$C$6:$C$305,A122,MOVIMIENTOS!$D$6:$D$305,"Salida"))</f>
        <v/>
      </c>
      <c r="J122">
        <f>IF(A122="","",E122+H122-I122)</f>
        <v/>
      </c>
      <c r="K122" s="9">
        <f>IF(A122="","",J122*G122)</f>
        <v/>
      </c>
      <c r="L122">
        <f>IF(A122="","",IF(J122&lt;0,"REVISAR",IF(J122=0,"AGOTADO",IF(J122&lt;=F122,"REPONER","NORMAL"))))</f>
        <v/>
      </c>
    </row>
    <row r="123">
      <c r="A123" s="7" t="n"/>
      <c r="B123" s="7" t="n"/>
      <c r="C123" s="7" t="n"/>
      <c r="D123" s="7" t="n"/>
      <c r="E123" s="7" t="n"/>
      <c r="F123" s="7" t="n"/>
      <c r="G123" s="8" t="n"/>
      <c r="H123">
        <f>IF(A123="","",SUMIFS(MOVIMIENTOS!$F$6:$F$305,MOVIMIENTOS!$C$6:$C$305,A123,MOVIMIENTOS!$D$6:$D$305,"Entrada"))</f>
        <v/>
      </c>
      <c r="I123">
        <f>IF(A123="","",SUMIFS(MOVIMIENTOS!$F$6:$F$305,MOVIMIENTOS!$C$6:$C$305,A123,MOVIMIENTOS!$D$6:$D$305,"Salida"))</f>
        <v/>
      </c>
      <c r="J123">
        <f>IF(A123="","",E123+H123-I123)</f>
        <v/>
      </c>
      <c r="K123" s="9">
        <f>IF(A123="","",J123*G123)</f>
        <v/>
      </c>
      <c r="L123">
        <f>IF(A123="","",IF(J123&lt;0,"REVISAR",IF(J123=0,"AGOTADO",IF(J123&lt;=F123,"REPONER","NORMAL"))))</f>
        <v/>
      </c>
    </row>
    <row r="124">
      <c r="A124" s="7" t="n"/>
      <c r="B124" s="7" t="n"/>
      <c r="C124" s="7" t="n"/>
      <c r="D124" s="7" t="n"/>
      <c r="E124" s="7" t="n"/>
      <c r="F124" s="7" t="n"/>
      <c r="G124" s="8" t="n"/>
      <c r="H124">
        <f>IF(A124="","",SUMIFS(MOVIMIENTOS!$F$6:$F$305,MOVIMIENTOS!$C$6:$C$305,A124,MOVIMIENTOS!$D$6:$D$305,"Entrada"))</f>
        <v/>
      </c>
      <c r="I124">
        <f>IF(A124="","",SUMIFS(MOVIMIENTOS!$F$6:$F$305,MOVIMIENTOS!$C$6:$C$305,A124,MOVIMIENTOS!$D$6:$D$305,"Salida"))</f>
        <v/>
      </c>
      <c r="J124">
        <f>IF(A124="","",E124+H124-I124)</f>
        <v/>
      </c>
      <c r="K124" s="9">
        <f>IF(A124="","",J124*G124)</f>
        <v/>
      </c>
      <c r="L124">
        <f>IF(A124="","",IF(J124&lt;0,"REVISAR",IF(J124=0,"AGOTADO",IF(J124&lt;=F124,"REPONER","NORMAL"))))</f>
        <v/>
      </c>
    </row>
    <row r="125">
      <c r="A125" s="7" t="n"/>
      <c r="B125" s="7" t="n"/>
      <c r="C125" s="7" t="n"/>
      <c r="D125" s="7" t="n"/>
      <c r="E125" s="7" t="n"/>
      <c r="F125" s="7" t="n"/>
      <c r="G125" s="8" t="n"/>
      <c r="H125">
        <f>IF(A125="","",SUMIFS(MOVIMIENTOS!$F$6:$F$305,MOVIMIENTOS!$C$6:$C$305,A125,MOVIMIENTOS!$D$6:$D$305,"Entrada"))</f>
        <v/>
      </c>
      <c r="I125">
        <f>IF(A125="","",SUMIFS(MOVIMIENTOS!$F$6:$F$305,MOVIMIENTOS!$C$6:$C$305,A125,MOVIMIENTOS!$D$6:$D$305,"Salida"))</f>
        <v/>
      </c>
      <c r="J125">
        <f>IF(A125="","",E125+H125-I125)</f>
        <v/>
      </c>
      <c r="K125" s="9">
        <f>IF(A125="","",J125*G125)</f>
        <v/>
      </c>
      <c r="L125">
        <f>IF(A125="","",IF(J125&lt;0,"REVISAR",IF(J125=0,"AGOTADO",IF(J125&lt;=F125,"REPONER","NORMAL"))))</f>
        <v/>
      </c>
    </row>
    <row r="126">
      <c r="A126" s="7" t="n"/>
      <c r="B126" s="7" t="n"/>
      <c r="C126" s="7" t="n"/>
      <c r="D126" s="7" t="n"/>
      <c r="E126" s="7" t="n"/>
      <c r="F126" s="7" t="n"/>
      <c r="G126" s="8" t="n"/>
      <c r="H126">
        <f>IF(A126="","",SUMIFS(MOVIMIENTOS!$F$6:$F$305,MOVIMIENTOS!$C$6:$C$305,A126,MOVIMIENTOS!$D$6:$D$305,"Entrada"))</f>
        <v/>
      </c>
      <c r="I126">
        <f>IF(A126="","",SUMIFS(MOVIMIENTOS!$F$6:$F$305,MOVIMIENTOS!$C$6:$C$305,A126,MOVIMIENTOS!$D$6:$D$305,"Salida"))</f>
        <v/>
      </c>
      <c r="J126">
        <f>IF(A126="","",E126+H126-I126)</f>
        <v/>
      </c>
      <c r="K126" s="9">
        <f>IF(A126="","",J126*G126)</f>
        <v/>
      </c>
      <c r="L126">
        <f>IF(A126="","",IF(J126&lt;0,"REVISAR",IF(J126=0,"AGOTADO",IF(J126&lt;=F126,"REPONER","NORMAL"))))</f>
        <v/>
      </c>
    </row>
    <row r="127">
      <c r="A127" s="7" t="n"/>
      <c r="B127" s="7" t="n"/>
      <c r="C127" s="7" t="n"/>
      <c r="D127" s="7" t="n"/>
      <c r="E127" s="7" t="n"/>
      <c r="F127" s="7" t="n"/>
      <c r="G127" s="8" t="n"/>
      <c r="H127">
        <f>IF(A127="","",SUMIFS(MOVIMIENTOS!$F$6:$F$305,MOVIMIENTOS!$C$6:$C$305,A127,MOVIMIENTOS!$D$6:$D$305,"Entrada"))</f>
        <v/>
      </c>
      <c r="I127">
        <f>IF(A127="","",SUMIFS(MOVIMIENTOS!$F$6:$F$305,MOVIMIENTOS!$C$6:$C$305,A127,MOVIMIENTOS!$D$6:$D$305,"Salida"))</f>
        <v/>
      </c>
      <c r="J127">
        <f>IF(A127="","",E127+H127-I127)</f>
        <v/>
      </c>
      <c r="K127" s="9">
        <f>IF(A127="","",J127*G127)</f>
        <v/>
      </c>
      <c r="L127">
        <f>IF(A127="","",IF(J127&lt;0,"REVISAR",IF(J127=0,"AGOTADO",IF(J127&lt;=F127,"REPONER","NORMAL"))))</f>
        <v/>
      </c>
    </row>
    <row r="128">
      <c r="A128" s="7" t="n"/>
      <c r="B128" s="7" t="n"/>
      <c r="C128" s="7" t="n"/>
      <c r="D128" s="7" t="n"/>
      <c r="E128" s="7" t="n"/>
      <c r="F128" s="7" t="n"/>
      <c r="G128" s="8" t="n"/>
      <c r="H128">
        <f>IF(A128="","",SUMIFS(MOVIMIENTOS!$F$6:$F$305,MOVIMIENTOS!$C$6:$C$305,A128,MOVIMIENTOS!$D$6:$D$305,"Entrada"))</f>
        <v/>
      </c>
      <c r="I128">
        <f>IF(A128="","",SUMIFS(MOVIMIENTOS!$F$6:$F$305,MOVIMIENTOS!$C$6:$C$305,A128,MOVIMIENTOS!$D$6:$D$305,"Salida"))</f>
        <v/>
      </c>
      <c r="J128">
        <f>IF(A128="","",E128+H128-I128)</f>
        <v/>
      </c>
      <c r="K128" s="9">
        <f>IF(A128="","",J128*G128)</f>
        <v/>
      </c>
      <c r="L128">
        <f>IF(A128="","",IF(J128&lt;0,"REVISAR",IF(J128=0,"AGOTADO",IF(J128&lt;=F128,"REPONER","NORMAL"))))</f>
        <v/>
      </c>
    </row>
    <row r="129">
      <c r="A129" s="7" t="n"/>
      <c r="B129" s="7" t="n"/>
      <c r="C129" s="7" t="n"/>
      <c r="D129" s="7" t="n"/>
      <c r="E129" s="7" t="n"/>
      <c r="F129" s="7" t="n"/>
      <c r="G129" s="8" t="n"/>
      <c r="H129">
        <f>IF(A129="","",SUMIFS(MOVIMIENTOS!$F$6:$F$305,MOVIMIENTOS!$C$6:$C$305,A129,MOVIMIENTOS!$D$6:$D$305,"Entrada"))</f>
        <v/>
      </c>
      <c r="I129">
        <f>IF(A129="","",SUMIFS(MOVIMIENTOS!$F$6:$F$305,MOVIMIENTOS!$C$6:$C$305,A129,MOVIMIENTOS!$D$6:$D$305,"Salida"))</f>
        <v/>
      </c>
      <c r="J129">
        <f>IF(A129="","",E129+H129-I129)</f>
        <v/>
      </c>
      <c r="K129" s="9">
        <f>IF(A129="","",J129*G129)</f>
        <v/>
      </c>
      <c r="L129">
        <f>IF(A129="","",IF(J129&lt;0,"REVISAR",IF(J129=0,"AGOTADO",IF(J129&lt;=F129,"REPONER","NORMAL"))))</f>
        <v/>
      </c>
    </row>
    <row r="130">
      <c r="A130" s="7" t="n"/>
      <c r="B130" s="7" t="n"/>
      <c r="C130" s="7" t="n"/>
      <c r="D130" s="7" t="n"/>
      <c r="E130" s="7" t="n"/>
      <c r="F130" s="7" t="n"/>
      <c r="G130" s="8" t="n"/>
      <c r="H130">
        <f>IF(A130="","",SUMIFS(MOVIMIENTOS!$F$6:$F$305,MOVIMIENTOS!$C$6:$C$305,A130,MOVIMIENTOS!$D$6:$D$305,"Entrada"))</f>
        <v/>
      </c>
      <c r="I130">
        <f>IF(A130="","",SUMIFS(MOVIMIENTOS!$F$6:$F$305,MOVIMIENTOS!$C$6:$C$305,A130,MOVIMIENTOS!$D$6:$D$305,"Salida"))</f>
        <v/>
      </c>
      <c r="J130">
        <f>IF(A130="","",E130+H130-I130)</f>
        <v/>
      </c>
      <c r="K130" s="9">
        <f>IF(A130="","",J130*G130)</f>
        <v/>
      </c>
      <c r="L130">
        <f>IF(A130="","",IF(J130&lt;0,"REVISAR",IF(J130=0,"AGOTADO",IF(J130&lt;=F130,"REPONER","NORMAL"))))</f>
        <v/>
      </c>
    </row>
    <row r="131">
      <c r="A131" s="7" t="n"/>
      <c r="B131" s="7" t="n"/>
      <c r="C131" s="7" t="n"/>
      <c r="D131" s="7" t="n"/>
      <c r="E131" s="7" t="n"/>
      <c r="F131" s="7" t="n"/>
      <c r="G131" s="8" t="n"/>
      <c r="H131">
        <f>IF(A131="","",SUMIFS(MOVIMIENTOS!$F$6:$F$305,MOVIMIENTOS!$C$6:$C$305,A131,MOVIMIENTOS!$D$6:$D$305,"Entrada"))</f>
        <v/>
      </c>
      <c r="I131">
        <f>IF(A131="","",SUMIFS(MOVIMIENTOS!$F$6:$F$305,MOVIMIENTOS!$C$6:$C$305,A131,MOVIMIENTOS!$D$6:$D$305,"Salida"))</f>
        <v/>
      </c>
      <c r="J131">
        <f>IF(A131="","",E131+H131-I131)</f>
        <v/>
      </c>
      <c r="K131" s="9">
        <f>IF(A131="","",J131*G131)</f>
        <v/>
      </c>
      <c r="L131">
        <f>IF(A131="","",IF(J131&lt;0,"REVISAR",IF(J131=0,"AGOTADO",IF(J131&lt;=F131,"REPONER","NORMAL"))))</f>
        <v/>
      </c>
    </row>
    <row r="132">
      <c r="A132" s="7" t="n"/>
      <c r="B132" s="7" t="n"/>
      <c r="C132" s="7" t="n"/>
      <c r="D132" s="7" t="n"/>
      <c r="E132" s="7" t="n"/>
      <c r="F132" s="7" t="n"/>
      <c r="G132" s="8" t="n"/>
      <c r="H132">
        <f>IF(A132="","",SUMIFS(MOVIMIENTOS!$F$6:$F$305,MOVIMIENTOS!$C$6:$C$305,A132,MOVIMIENTOS!$D$6:$D$305,"Entrada"))</f>
        <v/>
      </c>
      <c r="I132">
        <f>IF(A132="","",SUMIFS(MOVIMIENTOS!$F$6:$F$305,MOVIMIENTOS!$C$6:$C$305,A132,MOVIMIENTOS!$D$6:$D$305,"Salida"))</f>
        <v/>
      </c>
      <c r="J132">
        <f>IF(A132="","",E132+H132-I132)</f>
        <v/>
      </c>
      <c r="K132" s="9">
        <f>IF(A132="","",J132*G132)</f>
        <v/>
      </c>
      <c r="L132">
        <f>IF(A132="","",IF(J132&lt;0,"REVISAR",IF(J132=0,"AGOTADO",IF(J132&lt;=F132,"REPONER","NORMAL"))))</f>
        <v/>
      </c>
    </row>
    <row r="133">
      <c r="A133" s="7" t="n"/>
      <c r="B133" s="7" t="n"/>
      <c r="C133" s="7" t="n"/>
      <c r="D133" s="7" t="n"/>
      <c r="E133" s="7" t="n"/>
      <c r="F133" s="7" t="n"/>
      <c r="G133" s="8" t="n"/>
      <c r="H133">
        <f>IF(A133="","",SUMIFS(MOVIMIENTOS!$F$6:$F$305,MOVIMIENTOS!$C$6:$C$305,A133,MOVIMIENTOS!$D$6:$D$305,"Entrada"))</f>
        <v/>
      </c>
      <c r="I133">
        <f>IF(A133="","",SUMIFS(MOVIMIENTOS!$F$6:$F$305,MOVIMIENTOS!$C$6:$C$305,A133,MOVIMIENTOS!$D$6:$D$305,"Salida"))</f>
        <v/>
      </c>
      <c r="J133">
        <f>IF(A133="","",E133+H133-I133)</f>
        <v/>
      </c>
      <c r="K133" s="9">
        <f>IF(A133="","",J133*G133)</f>
        <v/>
      </c>
      <c r="L133">
        <f>IF(A133="","",IF(J133&lt;0,"REVISAR",IF(J133=0,"AGOTADO",IF(J133&lt;=F133,"REPONER","NORMAL"))))</f>
        <v/>
      </c>
    </row>
    <row r="134">
      <c r="A134" s="7" t="n"/>
      <c r="B134" s="7" t="n"/>
      <c r="C134" s="7" t="n"/>
      <c r="D134" s="7" t="n"/>
      <c r="E134" s="7" t="n"/>
      <c r="F134" s="7" t="n"/>
      <c r="G134" s="8" t="n"/>
      <c r="H134">
        <f>IF(A134="","",SUMIFS(MOVIMIENTOS!$F$6:$F$305,MOVIMIENTOS!$C$6:$C$305,A134,MOVIMIENTOS!$D$6:$D$305,"Entrada"))</f>
        <v/>
      </c>
      <c r="I134">
        <f>IF(A134="","",SUMIFS(MOVIMIENTOS!$F$6:$F$305,MOVIMIENTOS!$C$6:$C$305,A134,MOVIMIENTOS!$D$6:$D$305,"Salida"))</f>
        <v/>
      </c>
      <c r="J134">
        <f>IF(A134="","",E134+H134-I134)</f>
        <v/>
      </c>
      <c r="K134" s="9">
        <f>IF(A134="","",J134*G134)</f>
        <v/>
      </c>
      <c r="L134">
        <f>IF(A134="","",IF(J134&lt;0,"REVISAR",IF(J134=0,"AGOTADO",IF(J134&lt;=F134,"REPONER","NORMAL"))))</f>
        <v/>
      </c>
    </row>
    <row r="135">
      <c r="A135" s="7" t="n"/>
      <c r="B135" s="7" t="n"/>
      <c r="C135" s="7" t="n"/>
      <c r="D135" s="7" t="n"/>
      <c r="E135" s="7" t="n"/>
      <c r="F135" s="7" t="n"/>
      <c r="G135" s="8" t="n"/>
      <c r="H135">
        <f>IF(A135="","",SUMIFS(MOVIMIENTOS!$F$6:$F$305,MOVIMIENTOS!$C$6:$C$305,A135,MOVIMIENTOS!$D$6:$D$305,"Entrada"))</f>
        <v/>
      </c>
      <c r="I135">
        <f>IF(A135="","",SUMIFS(MOVIMIENTOS!$F$6:$F$305,MOVIMIENTOS!$C$6:$C$305,A135,MOVIMIENTOS!$D$6:$D$305,"Salida"))</f>
        <v/>
      </c>
      <c r="J135">
        <f>IF(A135="","",E135+H135-I135)</f>
        <v/>
      </c>
      <c r="K135" s="9">
        <f>IF(A135="","",J135*G135)</f>
        <v/>
      </c>
      <c r="L135">
        <f>IF(A135="","",IF(J135&lt;0,"REVISAR",IF(J135=0,"AGOTADO",IF(J135&lt;=F135,"REPONER","NORMAL"))))</f>
        <v/>
      </c>
    </row>
    <row r="136">
      <c r="A136" s="7" t="n"/>
      <c r="B136" s="7" t="n"/>
      <c r="C136" s="7" t="n"/>
      <c r="D136" s="7" t="n"/>
      <c r="E136" s="7" t="n"/>
      <c r="F136" s="7" t="n"/>
      <c r="G136" s="8" t="n"/>
      <c r="H136">
        <f>IF(A136="","",SUMIFS(MOVIMIENTOS!$F$6:$F$305,MOVIMIENTOS!$C$6:$C$305,A136,MOVIMIENTOS!$D$6:$D$305,"Entrada"))</f>
        <v/>
      </c>
      <c r="I136">
        <f>IF(A136="","",SUMIFS(MOVIMIENTOS!$F$6:$F$305,MOVIMIENTOS!$C$6:$C$305,A136,MOVIMIENTOS!$D$6:$D$305,"Salida"))</f>
        <v/>
      </c>
      <c r="J136">
        <f>IF(A136="","",E136+H136-I136)</f>
        <v/>
      </c>
      <c r="K136" s="9">
        <f>IF(A136="","",J136*G136)</f>
        <v/>
      </c>
      <c r="L136">
        <f>IF(A136="","",IF(J136&lt;0,"REVISAR",IF(J136=0,"AGOTADO",IF(J136&lt;=F136,"REPONER","NORMAL"))))</f>
        <v/>
      </c>
    </row>
    <row r="137">
      <c r="A137" s="7" t="n"/>
      <c r="B137" s="7" t="n"/>
      <c r="C137" s="7" t="n"/>
      <c r="D137" s="7" t="n"/>
      <c r="E137" s="7" t="n"/>
      <c r="F137" s="7" t="n"/>
      <c r="G137" s="8" t="n"/>
      <c r="H137">
        <f>IF(A137="","",SUMIFS(MOVIMIENTOS!$F$6:$F$305,MOVIMIENTOS!$C$6:$C$305,A137,MOVIMIENTOS!$D$6:$D$305,"Entrada"))</f>
        <v/>
      </c>
      <c r="I137">
        <f>IF(A137="","",SUMIFS(MOVIMIENTOS!$F$6:$F$305,MOVIMIENTOS!$C$6:$C$305,A137,MOVIMIENTOS!$D$6:$D$305,"Salida"))</f>
        <v/>
      </c>
      <c r="J137">
        <f>IF(A137="","",E137+H137-I137)</f>
        <v/>
      </c>
      <c r="K137" s="9">
        <f>IF(A137="","",J137*G137)</f>
        <v/>
      </c>
      <c r="L137">
        <f>IF(A137="","",IF(J137&lt;0,"REVISAR",IF(J137=0,"AGOTADO",IF(J137&lt;=F137,"REPONER","NORMAL"))))</f>
        <v/>
      </c>
    </row>
    <row r="138">
      <c r="A138" s="7" t="n"/>
      <c r="B138" s="7" t="n"/>
      <c r="C138" s="7" t="n"/>
      <c r="D138" s="7" t="n"/>
      <c r="E138" s="7" t="n"/>
      <c r="F138" s="7" t="n"/>
      <c r="G138" s="8" t="n"/>
      <c r="H138">
        <f>IF(A138="","",SUMIFS(MOVIMIENTOS!$F$6:$F$305,MOVIMIENTOS!$C$6:$C$305,A138,MOVIMIENTOS!$D$6:$D$305,"Entrada"))</f>
        <v/>
      </c>
      <c r="I138">
        <f>IF(A138="","",SUMIFS(MOVIMIENTOS!$F$6:$F$305,MOVIMIENTOS!$C$6:$C$305,A138,MOVIMIENTOS!$D$6:$D$305,"Salida"))</f>
        <v/>
      </c>
      <c r="J138">
        <f>IF(A138="","",E138+H138-I138)</f>
        <v/>
      </c>
      <c r="K138" s="9">
        <f>IF(A138="","",J138*G138)</f>
        <v/>
      </c>
      <c r="L138">
        <f>IF(A138="","",IF(J138&lt;0,"REVISAR",IF(J138=0,"AGOTADO",IF(J138&lt;=F138,"REPONER","NORMAL"))))</f>
        <v/>
      </c>
    </row>
    <row r="139">
      <c r="A139" s="7" t="n"/>
      <c r="B139" s="7" t="n"/>
      <c r="C139" s="7" t="n"/>
      <c r="D139" s="7" t="n"/>
      <c r="E139" s="7" t="n"/>
      <c r="F139" s="7" t="n"/>
      <c r="G139" s="8" t="n"/>
      <c r="H139">
        <f>IF(A139="","",SUMIFS(MOVIMIENTOS!$F$6:$F$305,MOVIMIENTOS!$C$6:$C$305,A139,MOVIMIENTOS!$D$6:$D$305,"Entrada"))</f>
        <v/>
      </c>
      <c r="I139">
        <f>IF(A139="","",SUMIFS(MOVIMIENTOS!$F$6:$F$305,MOVIMIENTOS!$C$6:$C$305,A139,MOVIMIENTOS!$D$6:$D$305,"Salida"))</f>
        <v/>
      </c>
      <c r="J139">
        <f>IF(A139="","",E139+H139-I139)</f>
        <v/>
      </c>
      <c r="K139" s="9">
        <f>IF(A139="","",J139*G139)</f>
        <v/>
      </c>
      <c r="L139">
        <f>IF(A139="","",IF(J139&lt;0,"REVISAR",IF(J139=0,"AGOTADO",IF(J139&lt;=F139,"REPONER","NORMAL"))))</f>
        <v/>
      </c>
    </row>
    <row r="140">
      <c r="A140" s="7" t="n"/>
      <c r="B140" s="7" t="n"/>
      <c r="C140" s="7" t="n"/>
      <c r="D140" s="7" t="n"/>
      <c r="E140" s="7" t="n"/>
      <c r="F140" s="7" t="n"/>
      <c r="G140" s="8" t="n"/>
      <c r="H140">
        <f>IF(A140="","",SUMIFS(MOVIMIENTOS!$F$6:$F$305,MOVIMIENTOS!$C$6:$C$305,A140,MOVIMIENTOS!$D$6:$D$305,"Entrada"))</f>
        <v/>
      </c>
      <c r="I140">
        <f>IF(A140="","",SUMIFS(MOVIMIENTOS!$F$6:$F$305,MOVIMIENTOS!$C$6:$C$305,A140,MOVIMIENTOS!$D$6:$D$305,"Salida"))</f>
        <v/>
      </c>
      <c r="J140">
        <f>IF(A140="","",E140+H140-I140)</f>
        <v/>
      </c>
      <c r="K140" s="9">
        <f>IF(A140="","",J140*G140)</f>
        <v/>
      </c>
      <c r="L140">
        <f>IF(A140="","",IF(J140&lt;0,"REVISAR",IF(J140=0,"AGOTADO",IF(J140&lt;=F140,"REPONER","NORMAL"))))</f>
        <v/>
      </c>
    </row>
    <row r="141">
      <c r="A141" s="7" t="n"/>
      <c r="B141" s="7" t="n"/>
      <c r="C141" s="7" t="n"/>
      <c r="D141" s="7" t="n"/>
      <c r="E141" s="7" t="n"/>
      <c r="F141" s="7" t="n"/>
      <c r="G141" s="8" t="n"/>
      <c r="H141">
        <f>IF(A141="","",SUMIFS(MOVIMIENTOS!$F$6:$F$305,MOVIMIENTOS!$C$6:$C$305,A141,MOVIMIENTOS!$D$6:$D$305,"Entrada"))</f>
        <v/>
      </c>
      <c r="I141">
        <f>IF(A141="","",SUMIFS(MOVIMIENTOS!$F$6:$F$305,MOVIMIENTOS!$C$6:$C$305,A141,MOVIMIENTOS!$D$6:$D$305,"Salida"))</f>
        <v/>
      </c>
      <c r="J141">
        <f>IF(A141="","",E141+H141-I141)</f>
        <v/>
      </c>
      <c r="K141" s="9">
        <f>IF(A141="","",J141*G141)</f>
        <v/>
      </c>
      <c r="L141">
        <f>IF(A141="","",IF(J141&lt;0,"REVISAR",IF(J141=0,"AGOTADO",IF(J141&lt;=F141,"REPONER","NORMAL"))))</f>
        <v/>
      </c>
    </row>
    <row r="142">
      <c r="A142" s="7" t="n"/>
      <c r="B142" s="7" t="n"/>
      <c r="C142" s="7" t="n"/>
      <c r="D142" s="7" t="n"/>
      <c r="E142" s="7" t="n"/>
      <c r="F142" s="7" t="n"/>
      <c r="G142" s="8" t="n"/>
      <c r="H142">
        <f>IF(A142="","",SUMIFS(MOVIMIENTOS!$F$6:$F$305,MOVIMIENTOS!$C$6:$C$305,A142,MOVIMIENTOS!$D$6:$D$305,"Entrada"))</f>
        <v/>
      </c>
      <c r="I142">
        <f>IF(A142="","",SUMIFS(MOVIMIENTOS!$F$6:$F$305,MOVIMIENTOS!$C$6:$C$305,A142,MOVIMIENTOS!$D$6:$D$305,"Salida"))</f>
        <v/>
      </c>
      <c r="J142">
        <f>IF(A142="","",E142+H142-I142)</f>
        <v/>
      </c>
      <c r="K142" s="9">
        <f>IF(A142="","",J142*G142)</f>
        <v/>
      </c>
      <c r="L142">
        <f>IF(A142="","",IF(J142&lt;0,"REVISAR",IF(J142=0,"AGOTADO",IF(J142&lt;=F142,"REPONER","NORMAL"))))</f>
        <v/>
      </c>
    </row>
    <row r="143">
      <c r="A143" s="7" t="n"/>
      <c r="B143" s="7" t="n"/>
      <c r="C143" s="7" t="n"/>
      <c r="D143" s="7" t="n"/>
      <c r="E143" s="7" t="n"/>
      <c r="F143" s="7" t="n"/>
      <c r="G143" s="8" t="n"/>
      <c r="H143">
        <f>IF(A143="","",SUMIFS(MOVIMIENTOS!$F$6:$F$305,MOVIMIENTOS!$C$6:$C$305,A143,MOVIMIENTOS!$D$6:$D$305,"Entrada"))</f>
        <v/>
      </c>
      <c r="I143">
        <f>IF(A143="","",SUMIFS(MOVIMIENTOS!$F$6:$F$305,MOVIMIENTOS!$C$6:$C$305,A143,MOVIMIENTOS!$D$6:$D$305,"Salida"))</f>
        <v/>
      </c>
      <c r="J143">
        <f>IF(A143="","",E143+H143-I143)</f>
        <v/>
      </c>
      <c r="K143" s="9">
        <f>IF(A143="","",J143*G143)</f>
        <v/>
      </c>
      <c r="L143">
        <f>IF(A143="","",IF(J143&lt;0,"REVISAR",IF(J143=0,"AGOTADO",IF(J143&lt;=F143,"REPONER","NORMAL"))))</f>
        <v/>
      </c>
    </row>
    <row r="144">
      <c r="A144" s="7" t="n"/>
      <c r="B144" s="7" t="n"/>
      <c r="C144" s="7" t="n"/>
      <c r="D144" s="7" t="n"/>
      <c r="E144" s="7" t="n"/>
      <c r="F144" s="7" t="n"/>
      <c r="G144" s="8" t="n"/>
      <c r="H144">
        <f>IF(A144="","",SUMIFS(MOVIMIENTOS!$F$6:$F$305,MOVIMIENTOS!$C$6:$C$305,A144,MOVIMIENTOS!$D$6:$D$305,"Entrada"))</f>
        <v/>
      </c>
      <c r="I144">
        <f>IF(A144="","",SUMIFS(MOVIMIENTOS!$F$6:$F$305,MOVIMIENTOS!$C$6:$C$305,A144,MOVIMIENTOS!$D$6:$D$305,"Salida"))</f>
        <v/>
      </c>
      <c r="J144">
        <f>IF(A144="","",E144+H144-I144)</f>
        <v/>
      </c>
      <c r="K144" s="9">
        <f>IF(A144="","",J144*G144)</f>
        <v/>
      </c>
      <c r="L144">
        <f>IF(A144="","",IF(J144&lt;0,"REVISAR",IF(J144=0,"AGOTADO",IF(J144&lt;=F144,"REPONER","NORMAL"))))</f>
        <v/>
      </c>
    </row>
    <row r="145">
      <c r="A145" s="7" t="n"/>
      <c r="B145" s="7" t="n"/>
      <c r="C145" s="7" t="n"/>
      <c r="D145" s="7" t="n"/>
      <c r="E145" s="7" t="n"/>
      <c r="F145" s="7" t="n"/>
      <c r="G145" s="8" t="n"/>
      <c r="H145">
        <f>IF(A145="","",SUMIFS(MOVIMIENTOS!$F$6:$F$305,MOVIMIENTOS!$C$6:$C$305,A145,MOVIMIENTOS!$D$6:$D$305,"Entrada"))</f>
        <v/>
      </c>
      <c r="I145">
        <f>IF(A145="","",SUMIFS(MOVIMIENTOS!$F$6:$F$305,MOVIMIENTOS!$C$6:$C$305,A145,MOVIMIENTOS!$D$6:$D$305,"Salida"))</f>
        <v/>
      </c>
      <c r="J145">
        <f>IF(A145="","",E145+H145-I145)</f>
        <v/>
      </c>
      <c r="K145" s="9">
        <f>IF(A145="","",J145*G145)</f>
        <v/>
      </c>
      <c r="L145">
        <f>IF(A145="","",IF(J145&lt;0,"REVISAR",IF(J145=0,"AGOTADO",IF(J145&lt;=F145,"REPONER","NORMAL"))))</f>
        <v/>
      </c>
    </row>
    <row r="146">
      <c r="A146" s="7" t="n"/>
      <c r="B146" s="7" t="n"/>
      <c r="C146" s="7" t="n"/>
      <c r="D146" s="7" t="n"/>
      <c r="E146" s="7" t="n"/>
      <c r="F146" s="7" t="n"/>
      <c r="G146" s="8" t="n"/>
      <c r="H146">
        <f>IF(A146="","",SUMIFS(MOVIMIENTOS!$F$6:$F$305,MOVIMIENTOS!$C$6:$C$305,A146,MOVIMIENTOS!$D$6:$D$305,"Entrada"))</f>
        <v/>
      </c>
      <c r="I146">
        <f>IF(A146="","",SUMIFS(MOVIMIENTOS!$F$6:$F$305,MOVIMIENTOS!$C$6:$C$305,A146,MOVIMIENTOS!$D$6:$D$305,"Salida"))</f>
        <v/>
      </c>
      <c r="J146">
        <f>IF(A146="","",E146+H146-I146)</f>
        <v/>
      </c>
      <c r="K146" s="9">
        <f>IF(A146="","",J146*G146)</f>
        <v/>
      </c>
      <c r="L146">
        <f>IF(A146="","",IF(J146&lt;0,"REVISAR",IF(J146=0,"AGOTADO",IF(J146&lt;=F146,"REPONER","NORMAL"))))</f>
        <v/>
      </c>
    </row>
    <row r="147">
      <c r="A147" s="7" t="n"/>
      <c r="B147" s="7" t="n"/>
      <c r="C147" s="7" t="n"/>
      <c r="D147" s="7" t="n"/>
      <c r="E147" s="7" t="n"/>
      <c r="F147" s="7" t="n"/>
      <c r="G147" s="8" t="n"/>
      <c r="H147">
        <f>IF(A147="","",SUMIFS(MOVIMIENTOS!$F$6:$F$305,MOVIMIENTOS!$C$6:$C$305,A147,MOVIMIENTOS!$D$6:$D$305,"Entrada"))</f>
        <v/>
      </c>
      <c r="I147">
        <f>IF(A147="","",SUMIFS(MOVIMIENTOS!$F$6:$F$305,MOVIMIENTOS!$C$6:$C$305,A147,MOVIMIENTOS!$D$6:$D$305,"Salida"))</f>
        <v/>
      </c>
      <c r="J147">
        <f>IF(A147="","",E147+H147-I147)</f>
        <v/>
      </c>
      <c r="K147" s="9">
        <f>IF(A147="","",J147*G147)</f>
        <v/>
      </c>
      <c r="L147">
        <f>IF(A147="","",IF(J147&lt;0,"REVISAR",IF(J147=0,"AGOTADO",IF(J147&lt;=F147,"REPONER","NORMAL"))))</f>
        <v/>
      </c>
    </row>
    <row r="148">
      <c r="A148" s="7" t="n"/>
      <c r="B148" s="7" t="n"/>
      <c r="C148" s="7" t="n"/>
      <c r="D148" s="7" t="n"/>
      <c r="E148" s="7" t="n"/>
      <c r="F148" s="7" t="n"/>
      <c r="G148" s="8" t="n"/>
      <c r="H148">
        <f>IF(A148="","",SUMIFS(MOVIMIENTOS!$F$6:$F$305,MOVIMIENTOS!$C$6:$C$305,A148,MOVIMIENTOS!$D$6:$D$305,"Entrada"))</f>
        <v/>
      </c>
      <c r="I148">
        <f>IF(A148="","",SUMIFS(MOVIMIENTOS!$F$6:$F$305,MOVIMIENTOS!$C$6:$C$305,A148,MOVIMIENTOS!$D$6:$D$305,"Salida"))</f>
        <v/>
      </c>
      <c r="J148">
        <f>IF(A148="","",E148+H148-I148)</f>
        <v/>
      </c>
      <c r="K148" s="9">
        <f>IF(A148="","",J148*G148)</f>
        <v/>
      </c>
      <c r="L148">
        <f>IF(A148="","",IF(J148&lt;0,"REVISAR",IF(J148=0,"AGOTADO",IF(J148&lt;=F148,"REPONER","NORMAL"))))</f>
        <v/>
      </c>
    </row>
    <row r="149">
      <c r="A149" s="7" t="n"/>
      <c r="B149" s="7" t="n"/>
      <c r="C149" s="7" t="n"/>
      <c r="D149" s="7" t="n"/>
      <c r="E149" s="7" t="n"/>
      <c r="F149" s="7" t="n"/>
      <c r="G149" s="8" t="n"/>
      <c r="H149">
        <f>IF(A149="","",SUMIFS(MOVIMIENTOS!$F$6:$F$305,MOVIMIENTOS!$C$6:$C$305,A149,MOVIMIENTOS!$D$6:$D$305,"Entrada"))</f>
        <v/>
      </c>
      <c r="I149">
        <f>IF(A149="","",SUMIFS(MOVIMIENTOS!$F$6:$F$305,MOVIMIENTOS!$C$6:$C$305,A149,MOVIMIENTOS!$D$6:$D$305,"Salida"))</f>
        <v/>
      </c>
      <c r="J149">
        <f>IF(A149="","",E149+H149-I149)</f>
        <v/>
      </c>
      <c r="K149" s="9">
        <f>IF(A149="","",J149*G149)</f>
        <v/>
      </c>
      <c r="L149">
        <f>IF(A149="","",IF(J149&lt;0,"REVISAR",IF(J149=0,"AGOTADO",IF(J149&lt;=F149,"REPONER","NORMAL"))))</f>
        <v/>
      </c>
    </row>
    <row r="150">
      <c r="A150" s="7" t="n"/>
      <c r="B150" s="7" t="n"/>
      <c r="C150" s="7" t="n"/>
      <c r="D150" s="7" t="n"/>
      <c r="E150" s="7" t="n"/>
      <c r="F150" s="7" t="n"/>
      <c r="G150" s="8" t="n"/>
      <c r="H150">
        <f>IF(A150="","",SUMIFS(MOVIMIENTOS!$F$6:$F$305,MOVIMIENTOS!$C$6:$C$305,A150,MOVIMIENTOS!$D$6:$D$305,"Entrada"))</f>
        <v/>
      </c>
      <c r="I150">
        <f>IF(A150="","",SUMIFS(MOVIMIENTOS!$F$6:$F$305,MOVIMIENTOS!$C$6:$C$305,A150,MOVIMIENTOS!$D$6:$D$305,"Salida"))</f>
        <v/>
      </c>
      <c r="J150">
        <f>IF(A150="","",E150+H150-I150)</f>
        <v/>
      </c>
      <c r="K150" s="9">
        <f>IF(A150="","",J150*G150)</f>
        <v/>
      </c>
      <c r="L150">
        <f>IF(A150="","",IF(J150&lt;0,"REVISAR",IF(J150=0,"AGOTADO",IF(J150&lt;=F150,"REPONER","NORMAL"))))</f>
        <v/>
      </c>
    </row>
    <row r="151">
      <c r="A151" s="7" t="n"/>
      <c r="B151" s="7" t="n"/>
      <c r="C151" s="7" t="n"/>
      <c r="D151" s="7" t="n"/>
      <c r="E151" s="7" t="n"/>
      <c r="F151" s="7" t="n"/>
      <c r="G151" s="8" t="n"/>
      <c r="H151">
        <f>IF(A151="","",SUMIFS(MOVIMIENTOS!$F$6:$F$305,MOVIMIENTOS!$C$6:$C$305,A151,MOVIMIENTOS!$D$6:$D$305,"Entrada"))</f>
        <v/>
      </c>
      <c r="I151">
        <f>IF(A151="","",SUMIFS(MOVIMIENTOS!$F$6:$F$305,MOVIMIENTOS!$C$6:$C$305,A151,MOVIMIENTOS!$D$6:$D$305,"Salida"))</f>
        <v/>
      </c>
      <c r="J151">
        <f>IF(A151="","",E151+H151-I151)</f>
        <v/>
      </c>
      <c r="K151" s="9">
        <f>IF(A151="","",J151*G151)</f>
        <v/>
      </c>
      <c r="L151">
        <f>IF(A151="","",IF(J151&lt;0,"REVISAR",IF(J151=0,"AGOTADO",IF(J151&lt;=F151,"REPONER","NORMAL"))))</f>
        <v/>
      </c>
    </row>
    <row r="152">
      <c r="A152" s="7" t="n"/>
      <c r="B152" s="7" t="n"/>
      <c r="C152" s="7" t="n"/>
      <c r="D152" s="7" t="n"/>
      <c r="E152" s="7" t="n"/>
      <c r="F152" s="7" t="n"/>
      <c r="G152" s="8" t="n"/>
      <c r="H152">
        <f>IF(A152="","",SUMIFS(MOVIMIENTOS!$F$6:$F$305,MOVIMIENTOS!$C$6:$C$305,A152,MOVIMIENTOS!$D$6:$D$305,"Entrada"))</f>
        <v/>
      </c>
      <c r="I152">
        <f>IF(A152="","",SUMIFS(MOVIMIENTOS!$F$6:$F$305,MOVIMIENTOS!$C$6:$C$305,A152,MOVIMIENTOS!$D$6:$D$305,"Salida"))</f>
        <v/>
      </c>
      <c r="J152">
        <f>IF(A152="","",E152+H152-I152)</f>
        <v/>
      </c>
      <c r="K152" s="9">
        <f>IF(A152="","",J152*G152)</f>
        <v/>
      </c>
      <c r="L152">
        <f>IF(A152="","",IF(J152&lt;0,"REVISAR",IF(J152=0,"AGOTADO",IF(J152&lt;=F152,"REPONER","NORMAL"))))</f>
        <v/>
      </c>
    </row>
    <row r="153">
      <c r="A153" s="7" t="n"/>
      <c r="B153" s="7" t="n"/>
      <c r="C153" s="7" t="n"/>
      <c r="D153" s="7" t="n"/>
      <c r="E153" s="7" t="n"/>
      <c r="F153" s="7" t="n"/>
      <c r="G153" s="8" t="n"/>
      <c r="H153">
        <f>IF(A153="","",SUMIFS(MOVIMIENTOS!$F$6:$F$305,MOVIMIENTOS!$C$6:$C$305,A153,MOVIMIENTOS!$D$6:$D$305,"Entrada"))</f>
        <v/>
      </c>
      <c r="I153">
        <f>IF(A153="","",SUMIFS(MOVIMIENTOS!$F$6:$F$305,MOVIMIENTOS!$C$6:$C$305,A153,MOVIMIENTOS!$D$6:$D$305,"Salida"))</f>
        <v/>
      </c>
      <c r="J153">
        <f>IF(A153="","",E153+H153-I153)</f>
        <v/>
      </c>
      <c r="K153" s="9">
        <f>IF(A153="","",J153*G153)</f>
        <v/>
      </c>
      <c r="L153">
        <f>IF(A153="","",IF(J153&lt;0,"REVISAR",IF(J153=0,"AGOTADO",IF(J153&lt;=F153,"REPONER","NORMAL"))))</f>
        <v/>
      </c>
    </row>
    <row r="154">
      <c r="A154" s="7" t="n"/>
      <c r="B154" s="7" t="n"/>
      <c r="C154" s="7" t="n"/>
      <c r="D154" s="7" t="n"/>
      <c r="E154" s="7" t="n"/>
      <c r="F154" s="7" t="n"/>
      <c r="G154" s="8" t="n"/>
      <c r="H154">
        <f>IF(A154="","",SUMIFS(MOVIMIENTOS!$F$6:$F$305,MOVIMIENTOS!$C$6:$C$305,A154,MOVIMIENTOS!$D$6:$D$305,"Entrada"))</f>
        <v/>
      </c>
      <c r="I154">
        <f>IF(A154="","",SUMIFS(MOVIMIENTOS!$F$6:$F$305,MOVIMIENTOS!$C$6:$C$305,A154,MOVIMIENTOS!$D$6:$D$305,"Salida"))</f>
        <v/>
      </c>
      <c r="J154">
        <f>IF(A154="","",E154+H154-I154)</f>
        <v/>
      </c>
      <c r="K154" s="9">
        <f>IF(A154="","",J154*G154)</f>
        <v/>
      </c>
      <c r="L154">
        <f>IF(A154="","",IF(J154&lt;0,"REVISAR",IF(J154=0,"AGOTADO",IF(J154&lt;=F154,"REPONER","NORMAL"))))</f>
        <v/>
      </c>
    </row>
    <row r="155">
      <c r="A155" s="7" t="n"/>
      <c r="B155" s="7" t="n"/>
      <c r="C155" s="7" t="n"/>
      <c r="D155" s="7" t="n"/>
      <c r="E155" s="7" t="n"/>
      <c r="F155" s="7" t="n"/>
      <c r="G155" s="8" t="n"/>
      <c r="H155">
        <f>IF(A155="","",SUMIFS(MOVIMIENTOS!$F$6:$F$305,MOVIMIENTOS!$C$6:$C$305,A155,MOVIMIENTOS!$D$6:$D$305,"Entrada"))</f>
        <v/>
      </c>
      <c r="I155">
        <f>IF(A155="","",SUMIFS(MOVIMIENTOS!$F$6:$F$305,MOVIMIENTOS!$C$6:$C$305,A155,MOVIMIENTOS!$D$6:$D$305,"Salida"))</f>
        <v/>
      </c>
      <c r="J155">
        <f>IF(A155="","",E155+H155-I155)</f>
        <v/>
      </c>
      <c r="K155" s="9">
        <f>IF(A155="","",J155*G155)</f>
        <v/>
      </c>
      <c r="L155">
        <f>IF(A155="","",IF(J155&lt;0,"REVISAR",IF(J155=0,"AGOTADO",IF(J155&lt;=F155,"REPONER","NORMAL"))))</f>
        <v/>
      </c>
    </row>
    <row r="156">
      <c r="A156" s="7" t="n"/>
      <c r="B156" s="7" t="n"/>
      <c r="C156" s="7" t="n"/>
      <c r="D156" s="7" t="n"/>
      <c r="E156" s="7" t="n"/>
      <c r="F156" s="7" t="n"/>
      <c r="G156" s="8" t="n"/>
      <c r="H156">
        <f>IF(A156="","",SUMIFS(MOVIMIENTOS!$F$6:$F$305,MOVIMIENTOS!$C$6:$C$305,A156,MOVIMIENTOS!$D$6:$D$305,"Entrada"))</f>
        <v/>
      </c>
      <c r="I156">
        <f>IF(A156="","",SUMIFS(MOVIMIENTOS!$F$6:$F$305,MOVIMIENTOS!$C$6:$C$305,A156,MOVIMIENTOS!$D$6:$D$305,"Salida"))</f>
        <v/>
      </c>
      <c r="J156">
        <f>IF(A156="","",E156+H156-I156)</f>
        <v/>
      </c>
      <c r="K156" s="9">
        <f>IF(A156="","",J156*G156)</f>
        <v/>
      </c>
      <c r="L156">
        <f>IF(A156="","",IF(J156&lt;0,"REVISAR",IF(J156=0,"AGOTADO",IF(J156&lt;=F156,"REPONER","NORMAL"))))</f>
        <v/>
      </c>
    </row>
    <row r="157">
      <c r="A157" s="7" t="n"/>
      <c r="B157" s="7" t="n"/>
      <c r="C157" s="7" t="n"/>
      <c r="D157" s="7" t="n"/>
      <c r="E157" s="7" t="n"/>
      <c r="F157" s="7" t="n"/>
      <c r="G157" s="8" t="n"/>
      <c r="H157">
        <f>IF(A157="","",SUMIFS(MOVIMIENTOS!$F$6:$F$305,MOVIMIENTOS!$C$6:$C$305,A157,MOVIMIENTOS!$D$6:$D$305,"Entrada"))</f>
        <v/>
      </c>
      <c r="I157">
        <f>IF(A157="","",SUMIFS(MOVIMIENTOS!$F$6:$F$305,MOVIMIENTOS!$C$6:$C$305,A157,MOVIMIENTOS!$D$6:$D$305,"Salida"))</f>
        <v/>
      </c>
      <c r="J157">
        <f>IF(A157="","",E157+H157-I157)</f>
        <v/>
      </c>
      <c r="K157" s="9">
        <f>IF(A157="","",J157*G157)</f>
        <v/>
      </c>
      <c r="L157">
        <f>IF(A157="","",IF(J157&lt;0,"REVISAR",IF(J157=0,"AGOTADO",IF(J157&lt;=F157,"REPONER","NORMAL"))))</f>
        <v/>
      </c>
    </row>
    <row r="158">
      <c r="A158" s="7" t="n"/>
      <c r="B158" s="7" t="n"/>
      <c r="C158" s="7" t="n"/>
      <c r="D158" s="7" t="n"/>
      <c r="E158" s="7" t="n"/>
      <c r="F158" s="7" t="n"/>
      <c r="G158" s="8" t="n"/>
      <c r="H158">
        <f>IF(A158="","",SUMIFS(MOVIMIENTOS!$F$6:$F$305,MOVIMIENTOS!$C$6:$C$305,A158,MOVIMIENTOS!$D$6:$D$305,"Entrada"))</f>
        <v/>
      </c>
      <c r="I158">
        <f>IF(A158="","",SUMIFS(MOVIMIENTOS!$F$6:$F$305,MOVIMIENTOS!$C$6:$C$305,A158,MOVIMIENTOS!$D$6:$D$305,"Salida"))</f>
        <v/>
      </c>
      <c r="J158">
        <f>IF(A158="","",E158+H158-I158)</f>
        <v/>
      </c>
      <c r="K158" s="9">
        <f>IF(A158="","",J158*G158)</f>
        <v/>
      </c>
      <c r="L158">
        <f>IF(A158="","",IF(J158&lt;0,"REVISAR",IF(J158=0,"AGOTADO",IF(J158&lt;=F158,"REPONER","NORMAL"))))</f>
        <v/>
      </c>
    </row>
    <row r="159">
      <c r="A159" s="7" t="n"/>
      <c r="B159" s="7" t="n"/>
      <c r="C159" s="7" t="n"/>
      <c r="D159" s="7" t="n"/>
      <c r="E159" s="7" t="n"/>
      <c r="F159" s="7" t="n"/>
      <c r="G159" s="8" t="n"/>
      <c r="H159">
        <f>IF(A159="","",SUMIFS(MOVIMIENTOS!$F$6:$F$305,MOVIMIENTOS!$C$6:$C$305,A159,MOVIMIENTOS!$D$6:$D$305,"Entrada"))</f>
        <v/>
      </c>
      <c r="I159">
        <f>IF(A159="","",SUMIFS(MOVIMIENTOS!$F$6:$F$305,MOVIMIENTOS!$C$6:$C$305,A159,MOVIMIENTOS!$D$6:$D$305,"Salida"))</f>
        <v/>
      </c>
      <c r="J159">
        <f>IF(A159="","",E159+H159-I159)</f>
        <v/>
      </c>
      <c r="K159" s="9">
        <f>IF(A159="","",J159*G159)</f>
        <v/>
      </c>
      <c r="L159">
        <f>IF(A159="","",IF(J159&lt;0,"REVISAR",IF(J159=0,"AGOTADO",IF(J159&lt;=F159,"REPONER","NORMAL"))))</f>
        <v/>
      </c>
    </row>
    <row r="160">
      <c r="A160" s="7" t="n"/>
      <c r="B160" s="7" t="n"/>
      <c r="C160" s="7" t="n"/>
      <c r="D160" s="7" t="n"/>
      <c r="E160" s="7" t="n"/>
      <c r="F160" s="7" t="n"/>
      <c r="G160" s="8" t="n"/>
      <c r="H160">
        <f>IF(A160="","",SUMIFS(MOVIMIENTOS!$F$6:$F$305,MOVIMIENTOS!$C$6:$C$305,A160,MOVIMIENTOS!$D$6:$D$305,"Entrada"))</f>
        <v/>
      </c>
      <c r="I160">
        <f>IF(A160="","",SUMIFS(MOVIMIENTOS!$F$6:$F$305,MOVIMIENTOS!$C$6:$C$305,A160,MOVIMIENTOS!$D$6:$D$305,"Salida"))</f>
        <v/>
      </c>
      <c r="J160">
        <f>IF(A160="","",E160+H160-I160)</f>
        <v/>
      </c>
      <c r="K160" s="9">
        <f>IF(A160="","",J160*G160)</f>
        <v/>
      </c>
      <c r="L160">
        <f>IF(A160="","",IF(J160&lt;0,"REVISAR",IF(J160=0,"AGOTADO",IF(J160&lt;=F160,"REPONER","NORMAL"))))</f>
        <v/>
      </c>
    </row>
    <row r="161">
      <c r="A161" s="7" t="n"/>
      <c r="B161" s="7" t="n"/>
      <c r="C161" s="7" t="n"/>
      <c r="D161" s="7" t="n"/>
      <c r="E161" s="7" t="n"/>
      <c r="F161" s="7" t="n"/>
      <c r="G161" s="8" t="n"/>
      <c r="H161">
        <f>IF(A161="","",SUMIFS(MOVIMIENTOS!$F$6:$F$305,MOVIMIENTOS!$C$6:$C$305,A161,MOVIMIENTOS!$D$6:$D$305,"Entrada"))</f>
        <v/>
      </c>
      <c r="I161">
        <f>IF(A161="","",SUMIFS(MOVIMIENTOS!$F$6:$F$305,MOVIMIENTOS!$C$6:$C$305,A161,MOVIMIENTOS!$D$6:$D$305,"Salida"))</f>
        <v/>
      </c>
      <c r="J161">
        <f>IF(A161="","",E161+H161-I161)</f>
        <v/>
      </c>
      <c r="K161" s="9">
        <f>IF(A161="","",J161*G161)</f>
        <v/>
      </c>
      <c r="L161">
        <f>IF(A161="","",IF(J161&lt;0,"REVISAR",IF(J161=0,"AGOTADO",IF(J161&lt;=F161,"REPONER","NORMAL"))))</f>
        <v/>
      </c>
    </row>
    <row r="162">
      <c r="A162" s="7" t="n"/>
      <c r="B162" s="7" t="n"/>
      <c r="C162" s="7" t="n"/>
      <c r="D162" s="7" t="n"/>
      <c r="E162" s="7" t="n"/>
      <c r="F162" s="7" t="n"/>
      <c r="G162" s="8" t="n"/>
      <c r="H162">
        <f>IF(A162="","",SUMIFS(MOVIMIENTOS!$F$6:$F$305,MOVIMIENTOS!$C$6:$C$305,A162,MOVIMIENTOS!$D$6:$D$305,"Entrada"))</f>
        <v/>
      </c>
      <c r="I162">
        <f>IF(A162="","",SUMIFS(MOVIMIENTOS!$F$6:$F$305,MOVIMIENTOS!$C$6:$C$305,A162,MOVIMIENTOS!$D$6:$D$305,"Salida"))</f>
        <v/>
      </c>
      <c r="J162">
        <f>IF(A162="","",E162+H162-I162)</f>
        <v/>
      </c>
      <c r="K162" s="9">
        <f>IF(A162="","",J162*G162)</f>
        <v/>
      </c>
      <c r="L162">
        <f>IF(A162="","",IF(J162&lt;0,"REVISAR",IF(J162=0,"AGOTADO",IF(J162&lt;=F162,"REPONER","NORMAL"))))</f>
        <v/>
      </c>
    </row>
    <row r="163">
      <c r="A163" s="7" t="n"/>
      <c r="B163" s="7" t="n"/>
      <c r="C163" s="7" t="n"/>
      <c r="D163" s="7" t="n"/>
      <c r="E163" s="7" t="n"/>
      <c r="F163" s="7" t="n"/>
      <c r="G163" s="8" t="n"/>
      <c r="H163">
        <f>IF(A163="","",SUMIFS(MOVIMIENTOS!$F$6:$F$305,MOVIMIENTOS!$C$6:$C$305,A163,MOVIMIENTOS!$D$6:$D$305,"Entrada"))</f>
        <v/>
      </c>
      <c r="I163">
        <f>IF(A163="","",SUMIFS(MOVIMIENTOS!$F$6:$F$305,MOVIMIENTOS!$C$6:$C$305,A163,MOVIMIENTOS!$D$6:$D$305,"Salida"))</f>
        <v/>
      </c>
      <c r="J163">
        <f>IF(A163="","",E163+H163-I163)</f>
        <v/>
      </c>
      <c r="K163" s="9">
        <f>IF(A163="","",J163*G163)</f>
        <v/>
      </c>
      <c r="L163">
        <f>IF(A163="","",IF(J163&lt;0,"REVISAR",IF(J163=0,"AGOTADO",IF(J163&lt;=F163,"REPONER","NORMAL"))))</f>
        <v/>
      </c>
    </row>
    <row r="164">
      <c r="A164" s="7" t="n"/>
      <c r="B164" s="7" t="n"/>
      <c r="C164" s="7" t="n"/>
      <c r="D164" s="7" t="n"/>
      <c r="E164" s="7" t="n"/>
      <c r="F164" s="7" t="n"/>
      <c r="G164" s="8" t="n"/>
      <c r="H164">
        <f>IF(A164="","",SUMIFS(MOVIMIENTOS!$F$6:$F$305,MOVIMIENTOS!$C$6:$C$305,A164,MOVIMIENTOS!$D$6:$D$305,"Entrada"))</f>
        <v/>
      </c>
      <c r="I164">
        <f>IF(A164="","",SUMIFS(MOVIMIENTOS!$F$6:$F$305,MOVIMIENTOS!$C$6:$C$305,A164,MOVIMIENTOS!$D$6:$D$305,"Salida"))</f>
        <v/>
      </c>
      <c r="J164">
        <f>IF(A164="","",E164+H164-I164)</f>
        <v/>
      </c>
      <c r="K164" s="9">
        <f>IF(A164="","",J164*G164)</f>
        <v/>
      </c>
      <c r="L164">
        <f>IF(A164="","",IF(J164&lt;0,"REVISAR",IF(J164=0,"AGOTADO",IF(J164&lt;=F164,"REPONER","NORMAL"))))</f>
        <v/>
      </c>
    </row>
    <row r="165">
      <c r="A165" s="7" t="n"/>
      <c r="B165" s="7" t="n"/>
      <c r="C165" s="7" t="n"/>
      <c r="D165" s="7" t="n"/>
      <c r="E165" s="7" t="n"/>
      <c r="F165" s="7" t="n"/>
      <c r="G165" s="8" t="n"/>
      <c r="H165">
        <f>IF(A165="","",SUMIFS(MOVIMIENTOS!$F$6:$F$305,MOVIMIENTOS!$C$6:$C$305,A165,MOVIMIENTOS!$D$6:$D$305,"Entrada"))</f>
        <v/>
      </c>
      <c r="I165">
        <f>IF(A165="","",SUMIFS(MOVIMIENTOS!$F$6:$F$305,MOVIMIENTOS!$C$6:$C$305,A165,MOVIMIENTOS!$D$6:$D$305,"Salida"))</f>
        <v/>
      </c>
      <c r="J165">
        <f>IF(A165="","",E165+H165-I165)</f>
        <v/>
      </c>
      <c r="K165" s="9">
        <f>IF(A165="","",J165*G165)</f>
        <v/>
      </c>
      <c r="L165">
        <f>IF(A165="","",IF(J165&lt;0,"REVISAR",IF(J165=0,"AGOTADO",IF(J165&lt;=F165,"REPONER","NORMAL"))))</f>
        <v/>
      </c>
    </row>
    <row r="166">
      <c r="A166" s="7" t="n"/>
      <c r="B166" s="7" t="n"/>
      <c r="C166" s="7" t="n"/>
      <c r="D166" s="7" t="n"/>
      <c r="E166" s="7" t="n"/>
      <c r="F166" s="7" t="n"/>
      <c r="G166" s="8" t="n"/>
      <c r="H166">
        <f>IF(A166="","",SUMIFS(MOVIMIENTOS!$F$6:$F$305,MOVIMIENTOS!$C$6:$C$305,A166,MOVIMIENTOS!$D$6:$D$305,"Entrada"))</f>
        <v/>
      </c>
      <c r="I166">
        <f>IF(A166="","",SUMIFS(MOVIMIENTOS!$F$6:$F$305,MOVIMIENTOS!$C$6:$C$305,A166,MOVIMIENTOS!$D$6:$D$305,"Salida"))</f>
        <v/>
      </c>
      <c r="J166">
        <f>IF(A166="","",E166+H166-I166)</f>
        <v/>
      </c>
      <c r="K166" s="9">
        <f>IF(A166="","",J166*G166)</f>
        <v/>
      </c>
      <c r="L166">
        <f>IF(A166="","",IF(J166&lt;0,"REVISAR",IF(J166=0,"AGOTADO",IF(J166&lt;=F166,"REPONER","NORMAL"))))</f>
        <v/>
      </c>
    </row>
    <row r="167">
      <c r="A167" s="7" t="n"/>
      <c r="B167" s="7" t="n"/>
      <c r="C167" s="7" t="n"/>
      <c r="D167" s="7" t="n"/>
      <c r="E167" s="7" t="n"/>
      <c r="F167" s="7" t="n"/>
      <c r="G167" s="8" t="n"/>
      <c r="H167">
        <f>IF(A167="","",SUMIFS(MOVIMIENTOS!$F$6:$F$305,MOVIMIENTOS!$C$6:$C$305,A167,MOVIMIENTOS!$D$6:$D$305,"Entrada"))</f>
        <v/>
      </c>
      <c r="I167">
        <f>IF(A167="","",SUMIFS(MOVIMIENTOS!$F$6:$F$305,MOVIMIENTOS!$C$6:$C$305,A167,MOVIMIENTOS!$D$6:$D$305,"Salida"))</f>
        <v/>
      </c>
      <c r="J167">
        <f>IF(A167="","",E167+H167-I167)</f>
        <v/>
      </c>
      <c r="K167" s="9">
        <f>IF(A167="","",J167*G167)</f>
        <v/>
      </c>
      <c r="L167">
        <f>IF(A167="","",IF(J167&lt;0,"REVISAR",IF(J167=0,"AGOTADO",IF(J167&lt;=F167,"REPONER","NORMAL"))))</f>
        <v/>
      </c>
    </row>
    <row r="168">
      <c r="A168" s="7" t="n"/>
      <c r="B168" s="7" t="n"/>
      <c r="C168" s="7" t="n"/>
      <c r="D168" s="7" t="n"/>
      <c r="E168" s="7" t="n"/>
      <c r="F168" s="7" t="n"/>
      <c r="G168" s="8" t="n"/>
      <c r="H168">
        <f>IF(A168="","",SUMIFS(MOVIMIENTOS!$F$6:$F$305,MOVIMIENTOS!$C$6:$C$305,A168,MOVIMIENTOS!$D$6:$D$305,"Entrada"))</f>
        <v/>
      </c>
      <c r="I168">
        <f>IF(A168="","",SUMIFS(MOVIMIENTOS!$F$6:$F$305,MOVIMIENTOS!$C$6:$C$305,A168,MOVIMIENTOS!$D$6:$D$305,"Salida"))</f>
        <v/>
      </c>
      <c r="J168">
        <f>IF(A168="","",E168+H168-I168)</f>
        <v/>
      </c>
      <c r="K168" s="9">
        <f>IF(A168="","",J168*G168)</f>
        <v/>
      </c>
      <c r="L168">
        <f>IF(A168="","",IF(J168&lt;0,"REVISAR",IF(J168=0,"AGOTADO",IF(J168&lt;=F168,"REPONER","NORMAL"))))</f>
        <v/>
      </c>
    </row>
    <row r="169">
      <c r="A169" s="7" t="n"/>
      <c r="B169" s="7" t="n"/>
      <c r="C169" s="7" t="n"/>
      <c r="D169" s="7" t="n"/>
      <c r="E169" s="7" t="n"/>
      <c r="F169" s="7" t="n"/>
      <c r="G169" s="8" t="n"/>
      <c r="H169">
        <f>IF(A169="","",SUMIFS(MOVIMIENTOS!$F$6:$F$305,MOVIMIENTOS!$C$6:$C$305,A169,MOVIMIENTOS!$D$6:$D$305,"Entrada"))</f>
        <v/>
      </c>
      <c r="I169">
        <f>IF(A169="","",SUMIFS(MOVIMIENTOS!$F$6:$F$305,MOVIMIENTOS!$C$6:$C$305,A169,MOVIMIENTOS!$D$6:$D$305,"Salida"))</f>
        <v/>
      </c>
      <c r="J169">
        <f>IF(A169="","",E169+H169-I169)</f>
        <v/>
      </c>
      <c r="K169" s="9">
        <f>IF(A169="","",J169*G169)</f>
        <v/>
      </c>
      <c r="L169">
        <f>IF(A169="","",IF(J169&lt;0,"REVISAR",IF(J169=0,"AGOTADO",IF(J169&lt;=F169,"REPONER","NORMAL"))))</f>
        <v/>
      </c>
    </row>
    <row r="170">
      <c r="A170" s="7" t="n"/>
      <c r="B170" s="7" t="n"/>
      <c r="C170" s="7" t="n"/>
      <c r="D170" s="7" t="n"/>
      <c r="E170" s="7" t="n"/>
      <c r="F170" s="7" t="n"/>
      <c r="G170" s="8" t="n"/>
      <c r="H170">
        <f>IF(A170="","",SUMIFS(MOVIMIENTOS!$F$6:$F$305,MOVIMIENTOS!$C$6:$C$305,A170,MOVIMIENTOS!$D$6:$D$305,"Entrada"))</f>
        <v/>
      </c>
      <c r="I170">
        <f>IF(A170="","",SUMIFS(MOVIMIENTOS!$F$6:$F$305,MOVIMIENTOS!$C$6:$C$305,A170,MOVIMIENTOS!$D$6:$D$305,"Salida"))</f>
        <v/>
      </c>
      <c r="J170">
        <f>IF(A170="","",E170+H170-I170)</f>
        <v/>
      </c>
      <c r="K170" s="9">
        <f>IF(A170="","",J170*G170)</f>
        <v/>
      </c>
      <c r="L170">
        <f>IF(A170="","",IF(J170&lt;0,"REVISAR",IF(J170=0,"AGOTADO",IF(J170&lt;=F170,"REPONER","NORMAL"))))</f>
        <v/>
      </c>
    </row>
    <row r="171">
      <c r="A171" s="7" t="n"/>
      <c r="B171" s="7" t="n"/>
      <c r="C171" s="7" t="n"/>
      <c r="D171" s="7" t="n"/>
      <c r="E171" s="7" t="n"/>
      <c r="F171" s="7" t="n"/>
      <c r="G171" s="8" t="n"/>
      <c r="H171">
        <f>IF(A171="","",SUMIFS(MOVIMIENTOS!$F$6:$F$305,MOVIMIENTOS!$C$6:$C$305,A171,MOVIMIENTOS!$D$6:$D$305,"Entrada"))</f>
        <v/>
      </c>
      <c r="I171">
        <f>IF(A171="","",SUMIFS(MOVIMIENTOS!$F$6:$F$305,MOVIMIENTOS!$C$6:$C$305,A171,MOVIMIENTOS!$D$6:$D$305,"Salida"))</f>
        <v/>
      </c>
      <c r="J171">
        <f>IF(A171="","",E171+H171-I171)</f>
        <v/>
      </c>
      <c r="K171" s="9">
        <f>IF(A171="","",J171*G171)</f>
        <v/>
      </c>
      <c r="L171">
        <f>IF(A171="","",IF(J171&lt;0,"REVISAR",IF(J171=0,"AGOTADO",IF(J171&lt;=F171,"REPONER","NORMAL"))))</f>
        <v/>
      </c>
    </row>
    <row r="172">
      <c r="A172" s="7" t="n"/>
      <c r="B172" s="7" t="n"/>
      <c r="C172" s="7" t="n"/>
      <c r="D172" s="7" t="n"/>
      <c r="E172" s="7" t="n"/>
      <c r="F172" s="7" t="n"/>
      <c r="G172" s="8" t="n"/>
      <c r="H172">
        <f>IF(A172="","",SUMIFS(MOVIMIENTOS!$F$6:$F$305,MOVIMIENTOS!$C$6:$C$305,A172,MOVIMIENTOS!$D$6:$D$305,"Entrada"))</f>
        <v/>
      </c>
      <c r="I172">
        <f>IF(A172="","",SUMIFS(MOVIMIENTOS!$F$6:$F$305,MOVIMIENTOS!$C$6:$C$305,A172,MOVIMIENTOS!$D$6:$D$305,"Salida"))</f>
        <v/>
      </c>
      <c r="J172">
        <f>IF(A172="","",E172+H172-I172)</f>
        <v/>
      </c>
      <c r="K172" s="9">
        <f>IF(A172="","",J172*G172)</f>
        <v/>
      </c>
      <c r="L172">
        <f>IF(A172="","",IF(J172&lt;0,"REVISAR",IF(J172=0,"AGOTADO",IF(J172&lt;=F172,"REPONER","NORMAL"))))</f>
        <v/>
      </c>
    </row>
    <row r="173">
      <c r="A173" s="7" t="n"/>
      <c r="B173" s="7" t="n"/>
      <c r="C173" s="7" t="n"/>
      <c r="D173" s="7" t="n"/>
      <c r="E173" s="7" t="n"/>
      <c r="F173" s="7" t="n"/>
      <c r="G173" s="8" t="n"/>
      <c r="H173">
        <f>IF(A173="","",SUMIFS(MOVIMIENTOS!$F$6:$F$305,MOVIMIENTOS!$C$6:$C$305,A173,MOVIMIENTOS!$D$6:$D$305,"Entrada"))</f>
        <v/>
      </c>
      <c r="I173">
        <f>IF(A173="","",SUMIFS(MOVIMIENTOS!$F$6:$F$305,MOVIMIENTOS!$C$6:$C$305,A173,MOVIMIENTOS!$D$6:$D$305,"Salida"))</f>
        <v/>
      </c>
      <c r="J173">
        <f>IF(A173="","",E173+H173-I173)</f>
        <v/>
      </c>
      <c r="K173" s="9">
        <f>IF(A173="","",J173*G173)</f>
        <v/>
      </c>
      <c r="L173">
        <f>IF(A173="","",IF(J173&lt;0,"REVISAR",IF(J173=0,"AGOTADO",IF(J173&lt;=F173,"REPONER","NORMAL"))))</f>
        <v/>
      </c>
    </row>
    <row r="174">
      <c r="A174" s="7" t="n"/>
      <c r="B174" s="7" t="n"/>
      <c r="C174" s="7" t="n"/>
      <c r="D174" s="7" t="n"/>
      <c r="E174" s="7" t="n"/>
      <c r="F174" s="7" t="n"/>
      <c r="G174" s="8" t="n"/>
      <c r="H174">
        <f>IF(A174="","",SUMIFS(MOVIMIENTOS!$F$6:$F$305,MOVIMIENTOS!$C$6:$C$305,A174,MOVIMIENTOS!$D$6:$D$305,"Entrada"))</f>
        <v/>
      </c>
      <c r="I174">
        <f>IF(A174="","",SUMIFS(MOVIMIENTOS!$F$6:$F$305,MOVIMIENTOS!$C$6:$C$305,A174,MOVIMIENTOS!$D$6:$D$305,"Salida"))</f>
        <v/>
      </c>
      <c r="J174">
        <f>IF(A174="","",E174+H174-I174)</f>
        <v/>
      </c>
      <c r="K174" s="9">
        <f>IF(A174="","",J174*G174)</f>
        <v/>
      </c>
      <c r="L174">
        <f>IF(A174="","",IF(J174&lt;0,"REVISAR",IF(J174=0,"AGOTADO",IF(J174&lt;=F174,"REPONER","NORMAL"))))</f>
        <v/>
      </c>
    </row>
    <row r="175">
      <c r="A175" s="7" t="n"/>
      <c r="B175" s="7" t="n"/>
      <c r="C175" s="7" t="n"/>
      <c r="D175" s="7" t="n"/>
      <c r="E175" s="7" t="n"/>
      <c r="F175" s="7" t="n"/>
      <c r="G175" s="8" t="n"/>
      <c r="H175">
        <f>IF(A175="","",SUMIFS(MOVIMIENTOS!$F$6:$F$305,MOVIMIENTOS!$C$6:$C$305,A175,MOVIMIENTOS!$D$6:$D$305,"Entrada"))</f>
        <v/>
      </c>
      <c r="I175">
        <f>IF(A175="","",SUMIFS(MOVIMIENTOS!$F$6:$F$305,MOVIMIENTOS!$C$6:$C$305,A175,MOVIMIENTOS!$D$6:$D$305,"Salida"))</f>
        <v/>
      </c>
      <c r="J175">
        <f>IF(A175="","",E175+H175-I175)</f>
        <v/>
      </c>
      <c r="K175" s="9">
        <f>IF(A175="","",J175*G175)</f>
        <v/>
      </c>
      <c r="L175">
        <f>IF(A175="","",IF(J175&lt;0,"REVISAR",IF(J175=0,"AGOTADO",IF(J175&lt;=F175,"REPONER","NORMAL"))))</f>
        <v/>
      </c>
    </row>
    <row r="176">
      <c r="A176" s="7" t="n"/>
      <c r="B176" s="7" t="n"/>
      <c r="C176" s="7" t="n"/>
      <c r="D176" s="7" t="n"/>
      <c r="E176" s="7" t="n"/>
      <c r="F176" s="7" t="n"/>
      <c r="G176" s="8" t="n"/>
      <c r="H176">
        <f>IF(A176="","",SUMIFS(MOVIMIENTOS!$F$6:$F$305,MOVIMIENTOS!$C$6:$C$305,A176,MOVIMIENTOS!$D$6:$D$305,"Entrada"))</f>
        <v/>
      </c>
      <c r="I176">
        <f>IF(A176="","",SUMIFS(MOVIMIENTOS!$F$6:$F$305,MOVIMIENTOS!$C$6:$C$305,A176,MOVIMIENTOS!$D$6:$D$305,"Salida"))</f>
        <v/>
      </c>
      <c r="J176">
        <f>IF(A176="","",E176+H176-I176)</f>
        <v/>
      </c>
      <c r="K176" s="9">
        <f>IF(A176="","",J176*G176)</f>
        <v/>
      </c>
      <c r="L176">
        <f>IF(A176="","",IF(J176&lt;0,"REVISAR",IF(J176=0,"AGOTADO",IF(J176&lt;=F176,"REPONER","NORMAL"))))</f>
        <v/>
      </c>
    </row>
    <row r="177">
      <c r="A177" s="7" t="n"/>
      <c r="B177" s="7" t="n"/>
      <c r="C177" s="7" t="n"/>
      <c r="D177" s="7" t="n"/>
      <c r="E177" s="7" t="n"/>
      <c r="F177" s="7" t="n"/>
      <c r="G177" s="8" t="n"/>
      <c r="H177">
        <f>IF(A177="","",SUMIFS(MOVIMIENTOS!$F$6:$F$305,MOVIMIENTOS!$C$6:$C$305,A177,MOVIMIENTOS!$D$6:$D$305,"Entrada"))</f>
        <v/>
      </c>
      <c r="I177">
        <f>IF(A177="","",SUMIFS(MOVIMIENTOS!$F$6:$F$305,MOVIMIENTOS!$C$6:$C$305,A177,MOVIMIENTOS!$D$6:$D$305,"Salida"))</f>
        <v/>
      </c>
      <c r="J177">
        <f>IF(A177="","",E177+H177-I177)</f>
        <v/>
      </c>
      <c r="K177" s="9">
        <f>IF(A177="","",J177*G177)</f>
        <v/>
      </c>
      <c r="L177">
        <f>IF(A177="","",IF(J177&lt;0,"REVISAR",IF(J177=0,"AGOTADO",IF(J177&lt;=F177,"REPONER","NORMAL"))))</f>
        <v/>
      </c>
    </row>
    <row r="178">
      <c r="A178" s="7" t="n"/>
      <c r="B178" s="7" t="n"/>
      <c r="C178" s="7" t="n"/>
      <c r="D178" s="7" t="n"/>
      <c r="E178" s="7" t="n"/>
      <c r="F178" s="7" t="n"/>
      <c r="G178" s="8" t="n"/>
      <c r="H178">
        <f>IF(A178="","",SUMIFS(MOVIMIENTOS!$F$6:$F$305,MOVIMIENTOS!$C$6:$C$305,A178,MOVIMIENTOS!$D$6:$D$305,"Entrada"))</f>
        <v/>
      </c>
      <c r="I178">
        <f>IF(A178="","",SUMIFS(MOVIMIENTOS!$F$6:$F$305,MOVIMIENTOS!$C$6:$C$305,A178,MOVIMIENTOS!$D$6:$D$305,"Salida"))</f>
        <v/>
      </c>
      <c r="J178">
        <f>IF(A178="","",E178+H178-I178)</f>
        <v/>
      </c>
      <c r="K178" s="9">
        <f>IF(A178="","",J178*G178)</f>
        <v/>
      </c>
      <c r="L178">
        <f>IF(A178="","",IF(J178&lt;0,"REVISAR",IF(J178=0,"AGOTADO",IF(J178&lt;=F178,"REPONER","NORMAL"))))</f>
        <v/>
      </c>
    </row>
    <row r="179">
      <c r="A179" s="7" t="n"/>
      <c r="B179" s="7" t="n"/>
      <c r="C179" s="7" t="n"/>
      <c r="D179" s="7" t="n"/>
      <c r="E179" s="7" t="n"/>
      <c r="F179" s="7" t="n"/>
      <c r="G179" s="8" t="n"/>
      <c r="H179">
        <f>IF(A179="","",SUMIFS(MOVIMIENTOS!$F$6:$F$305,MOVIMIENTOS!$C$6:$C$305,A179,MOVIMIENTOS!$D$6:$D$305,"Entrada"))</f>
        <v/>
      </c>
      <c r="I179">
        <f>IF(A179="","",SUMIFS(MOVIMIENTOS!$F$6:$F$305,MOVIMIENTOS!$C$6:$C$305,A179,MOVIMIENTOS!$D$6:$D$305,"Salida"))</f>
        <v/>
      </c>
      <c r="J179">
        <f>IF(A179="","",E179+H179-I179)</f>
        <v/>
      </c>
      <c r="K179" s="9">
        <f>IF(A179="","",J179*G179)</f>
        <v/>
      </c>
      <c r="L179">
        <f>IF(A179="","",IF(J179&lt;0,"REVISAR",IF(J179=0,"AGOTADO",IF(J179&lt;=F179,"REPONER","NORMAL"))))</f>
        <v/>
      </c>
    </row>
    <row r="180">
      <c r="A180" s="7" t="n"/>
      <c r="B180" s="7" t="n"/>
      <c r="C180" s="7" t="n"/>
      <c r="D180" s="7" t="n"/>
      <c r="E180" s="7" t="n"/>
      <c r="F180" s="7" t="n"/>
      <c r="G180" s="8" t="n"/>
      <c r="H180">
        <f>IF(A180="","",SUMIFS(MOVIMIENTOS!$F$6:$F$305,MOVIMIENTOS!$C$6:$C$305,A180,MOVIMIENTOS!$D$6:$D$305,"Entrada"))</f>
        <v/>
      </c>
      <c r="I180">
        <f>IF(A180="","",SUMIFS(MOVIMIENTOS!$F$6:$F$305,MOVIMIENTOS!$C$6:$C$305,A180,MOVIMIENTOS!$D$6:$D$305,"Salida"))</f>
        <v/>
      </c>
      <c r="J180">
        <f>IF(A180="","",E180+H180-I180)</f>
        <v/>
      </c>
      <c r="K180" s="9">
        <f>IF(A180="","",J180*G180)</f>
        <v/>
      </c>
      <c r="L180">
        <f>IF(A180="","",IF(J180&lt;0,"REVISAR",IF(J180=0,"AGOTADO",IF(J180&lt;=F180,"REPONER","NORMAL"))))</f>
        <v/>
      </c>
    </row>
    <row r="181">
      <c r="A181" s="7" t="n"/>
      <c r="B181" s="7" t="n"/>
      <c r="C181" s="7" t="n"/>
      <c r="D181" s="7" t="n"/>
      <c r="E181" s="7" t="n"/>
      <c r="F181" s="7" t="n"/>
      <c r="G181" s="8" t="n"/>
      <c r="H181">
        <f>IF(A181="","",SUMIFS(MOVIMIENTOS!$F$6:$F$305,MOVIMIENTOS!$C$6:$C$305,A181,MOVIMIENTOS!$D$6:$D$305,"Entrada"))</f>
        <v/>
      </c>
      <c r="I181">
        <f>IF(A181="","",SUMIFS(MOVIMIENTOS!$F$6:$F$305,MOVIMIENTOS!$C$6:$C$305,A181,MOVIMIENTOS!$D$6:$D$305,"Salida"))</f>
        <v/>
      </c>
      <c r="J181">
        <f>IF(A181="","",E181+H181-I181)</f>
        <v/>
      </c>
      <c r="K181" s="9">
        <f>IF(A181="","",J181*G181)</f>
        <v/>
      </c>
      <c r="L181">
        <f>IF(A181="","",IF(J181&lt;0,"REVISAR",IF(J181=0,"AGOTADO",IF(J181&lt;=F181,"REPONER","NORMAL"))))</f>
        <v/>
      </c>
    </row>
    <row r="182">
      <c r="A182" s="7" t="n"/>
      <c r="B182" s="7" t="n"/>
      <c r="C182" s="7" t="n"/>
      <c r="D182" s="7" t="n"/>
      <c r="E182" s="7" t="n"/>
      <c r="F182" s="7" t="n"/>
      <c r="G182" s="8" t="n"/>
      <c r="H182">
        <f>IF(A182="","",SUMIFS(MOVIMIENTOS!$F$6:$F$305,MOVIMIENTOS!$C$6:$C$305,A182,MOVIMIENTOS!$D$6:$D$305,"Entrada"))</f>
        <v/>
      </c>
      <c r="I182">
        <f>IF(A182="","",SUMIFS(MOVIMIENTOS!$F$6:$F$305,MOVIMIENTOS!$C$6:$C$305,A182,MOVIMIENTOS!$D$6:$D$305,"Salida"))</f>
        <v/>
      </c>
      <c r="J182">
        <f>IF(A182="","",E182+H182-I182)</f>
        <v/>
      </c>
      <c r="K182" s="9">
        <f>IF(A182="","",J182*G182)</f>
        <v/>
      </c>
      <c r="L182">
        <f>IF(A182="","",IF(J182&lt;0,"REVISAR",IF(J182=0,"AGOTADO",IF(J182&lt;=F182,"REPONER","NORMAL"))))</f>
        <v/>
      </c>
    </row>
    <row r="183">
      <c r="A183" s="7" t="n"/>
      <c r="B183" s="7" t="n"/>
      <c r="C183" s="7" t="n"/>
      <c r="D183" s="7" t="n"/>
      <c r="E183" s="7" t="n"/>
      <c r="F183" s="7" t="n"/>
      <c r="G183" s="8" t="n"/>
      <c r="H183">
        <f>IF(A183="","",SUMIFS(MOVIMIENTOS!$F$6:$F$305,MOVIMIENTOS!$C$6:$C$305,A183,MOVIMIENTOS!$D$6:$D$305,"Entrada"))</f>
        <v/>
      </c>
      <c r="I183">
        <f>IF(A183="","",SUMIFS(MOVIMIENTOS!$F$6:$F$305,MOVIMIENTOS!$C$6:$C$305,A183,MOVIMIENTOS!$D$6:$D$305,"Salida"))</f>
        <v/>
      </c>
      <c r="J183">
        <f>IF(A183="","",E183+H183-I183)</f>
        <v/>
      </c>
      <c r="K183" s="9">
        <f>IF(A183="","",J183*G183)</f>
        <v/>
      </c>
      <c r="L183">
        <f>IF(A183="","",IF(J183&lt;0,"REVISAR",IF(J183=0,"AGOTADO",IF(J183&lt;=F183,"REPONER","NORMAL"))))</f>
        <v/>
      </c>
    </row>
    <row r="184">
      <c r="A184" s="7" t="n"/>
      <c r="B184" s="7" t="n"/>
      <c r="C184" s="7" t="n"/>
      <c r="D184" s="7" t="n"/>
      <c r="E184" s="7" t="n"/>
      <c r="F184" s="7" t="n"/>
      <c r="G184" s="8" t="n"/>
      <c r="H184">
        <f>IF(A184="","",SUMIFS(MOVIMIENTOS!$F$6:$F$305,MOVIMIENTOS!$C$6:$C$305,A184,MOVIMIENTOS!$D$6:$D$305,"Entrada"))</f>
        <v/>
      </c>
      <c r="I184">
        <f>IF(A184="","",SUMIFS(MOVIMIENTOS!$F$6:$F$305,MOVIMIENTOS!$C$6:$C$305,A184,MOVIMIENTOS!$D$6:$D$305,"Salida"))</f>
        <v/>
      </c>
      <c r="J184">
        <f>IF(A184="","",E184+H184-I184)</f>
        <v/>
      </c>
      <c r="K184" s="9">
        <f>IF(A184="","",J184*G184)</f>
        <v/>
      </c>
      <c r="L184">
        <f>IF(A184="","",IF(J184&lt;0,"REVISAR",IF(J184=0,"AGOTADO",IF(J184&lt;=F184,"REPONER","NORMAL"))))</f>
        <v/>
      </c>
    </row>
    <row r="185">
      <c r="A185" s="7" t="n"/>
      <c r="B185" s="7" t="n"/>
      <c r="C185" s="7" t="n"/>
      <c r="D185" s="7" t="n"/>
      <c r="E185" s="7" t="n"/>
      <c r="F185" s="7" t="n"/>
      <c r="G185" s="8" t="n"/>
      <c r="H185">
        <f>IF(A185="","",SUMIFS(MOVIMIENTOS!$F$6:$F$305,MOVIMIENTOS!$C$6:$C$305,A185,MOVIMIENTOS!$D$6:$D$305,"Entrada"))</f>
        <v/>
      </c>
      <c r="I185">
        <f>IF(A185="","",SUMIFS(MOVIMIENTOS!$F$6:$F$305,MOVIMIENTOS!$C$6:$C$305,A185,MOVIMIENTOS!$D$6:$D$305,"Salida"))</f>
        <v/>
      </c>
      <c r="J185">
        <f>IF(A185="","",E185+H185-I185)</f>
        <v/>
      </c>
      <c r="K185" s="9">
        <f>IF(A185="","",J185*G185)</f>
        <v/>
      </c>
      <c r="L185">
        <f>IF(A185="","",IF(J185&lt;0,"REVISAR",IF(J185=0,"AGOTADO",IF(J185&lt;=F185,"REPONER","NORMAL"))))</f>
        <v/>
      </c>
    </row>
    <row r="186">
      <c r="A186" s="7" t="n"/>
      <c r="B186" s="7" t="n"/>
      <c r="C186" s="7" t="n"/>
      <c r="D186" s="7" t="n"/>
      <c r="E186" s="7" t="n"/>
      <c r="F186" s="7" t="n"/>
      <c r="G186" s="8" t="n"/>
      <c r="H186">
        <f>IF(A186="","",SUMIFS(MOVIMIENTOS!$F$6:$F$305,MOVIMIENTOS!$C$6:$C$305,A186,MOVIMIENTOS!$D$6:$D$305,"Entrada"))</f>
        <v/>
      </c>
      <c r="I186">
        <f>IF(A186="","",SUMIFS(MOVIMIENTOS!$F$6:$F$305,MOVIMIENTOS!$C$6:$C$305,A186,MOVIMIENTOS!$D$6:$D$305,"Salida"))</f>
        <v/>
      </c>
      <c r="J186">
        <f>IF(A186="","",E186+H186-I186)</f>
        <v/>
      </c>
      <c r="K186" s="9">
        <f>IF(A186="","",J186*G186)</f>
        <v/>
      </c>
      <c r="L186">
        <f>IF(A186="","",IF(J186&lt;0,"REVISAR",IF(J186=0,"AGOTADO",IF(J186&lt;=F186,"REPONER","NORMAL"))))</f>
        <v/>
      </c>
    </row>
    <row r="187">
      <c r="A187" s="7" t="n"/>
      <c r="B187" s="7" t="n"/>
      <c r="C187" s="7" t="n"/>
      <c r="D187" s="7" t="n"/>
      <c r="E187" s="7" t="n"/>
      <c r="F187" s="7" t="n"/>
      <c r="G187" s="8" t="n"/>
      <c r="H187">
        <f>IF(A187="","",SUMIFS(MOVIMIENTOS!$F$6:$F$305,MOVIMIENTOS!$C$6:$C$305,A187,MOVIMIENTOS!$D$6:$D$305,"Entrada"))</f>
        <v/>
      </c>
      <c r="I187">
        <f>IF(A187="","",SUMIFS(MOVIMIENTOS!$F$6:$F$305,MOVIMIENTOS!$C$6:$C$305,A187,MOVIMIENTOS!$D$6:$D$305,"Salida"))</f>
        <v/>
      </c>
      <c r="J187">
        <f>IF(A187="","",E187+H187-I187)</f>
        <v/>
      </c>
      <c r="K187" s="9">
        <f>IF(A187="","",J187*G187)</f>
        <v/>
      </c>
      <c r="L187">
        <f>IF(A187="","",IF(J187&lt;0,"REVISAR",IF(J187=0,"AGOTADO",IF(J187&lt;=F187,"REPONER","NORMAL"))))</f>
        <v/>
      </c>
    </row>
    <row r="188">
      <c r="A188" s="7" t="n"/>
      <c r="B188" s="7" t="n"/>
      <c r="C188" s="7" t="n"/>
      <c r="D188" s="7" t="n"/>
      <c r="E188" s="7" t="n"/>
      <c r="F188" s="7" t="n"/>
      <c r="G188" s="8" t="n"/>
      <c r="H188">
        <f>IF(A188="","",SUMIFS(MOVIMIENTOS!$F$6:$F$305,MOVIMIENTOS!$C$6:$C$305,A188,MOVIMIENTOS!$D$6:$D$305,"Entrada"))</f>
        <v/>
      </c>
      <c r="I188">
        <f>IF(A188="","",SUMIFS(MOVIMIENTOS!$F$6:$F$305,MOVIMIENTOS!$C$6:$C$305,A188,MOVIMIENTOS!$D$6:$D$305,"Salida"))</f>
        <v/>
      </c>
      <c r="J188">
        <f>IF(A188="","",E188+H188-I188)</f>
        <v/>
      </c>
      <c r="K188" s="9">
        <f>IF(A188="","",J188*G188)</f>
        <v/>
      </c>
      <c r="L188">
        <f>IF(A188="","",IF(J188&lt;0,"REVISAR",IF(J188=0,"AGOTADO",IF(J188&lt;=F188,"REPONER","NORMAL"))))</f>
        <v/>
      </c>
    </row>
    <row r="189">
      <c r="A189" s="7" t="n"/>
      <c r="B189" s="7" t="n"/>
      <c r="C189" s="7" t="n"/>
      <c r="D189" s="7" t="n"/>
      <c r="E189" s="7" t="n"/>
      <c r="F189" s="7" t="n"/>
      <c r="G189" s="8" t="n"/>
      <c r="H189">
        <f>IF(A189="","",SUMIFS(MOVIMIENTOS!$F$6:$F$305,MOVIMIENTOS!$C$6:$C$305,A189,MOVIMIENTOS!$D$6:$D$305,"Entrada"))</f>
        <v/>
      </c>
      <c r="I189">
        <f>IF(A189="","",SUMIFS(MOVIMIENTOS!$F$6:$F$305,MOVIMIENTOS!$C$6:$C$305,A189,MOVIMIENTOS!$D$6:$D$305,"Salida"))</f>
        <v/>
      </c>
      <c r="J189">
        <f>IF(A189="","",E189+H189-I189)</f>
        <v/>
      </c>
      <c r="K189" s="9">
        <f>IF(A189="","",J189*G189)</f>
        <v/>
      </c>
      <c r="L189">
        <f>IF(A189="","",IF(J189&lt;0,"REVISAR",IF(J189=0,"AGOTADO",IF(J189&lt;=F189,"REPONER","NORMAL"))))</f>
        <v/>
      </c>
    </row>
    <row r="190">
      <c r="A190" s="7" t="n"/>
      <c r="B190" s="7" t="n"/>
      <c r="C190" s="7" t="n"/>
      <c r="D190" s="7" t="n"/>
      <c r="E190" s="7" t="n"/>
      <c r="F190" s="7" t="n"/>
      <c r="G190" s="8" t="n"/>
      <c r="H190">
        <f>IF(A190="","",SUMIFS(MOVIMIENTOS!$F$6:$F$305,MOVIMIENTOS!$C$6:$C$305,A190,MOVIMIENTOS!$D$6:$D$305,"Entrada"))</f>
        <v/>
      </c>
      <c r="I190">
        <f>IF(A190="","",SUMIFS(MOVIMIENTOS!$F$6:$F$305,MOVIMIENTOS!$C$6:$C$305,A190,MOVIMIENTOS!$D$6:$D$305,"Salida"))</f>
        <v/>
      </c>
      <c r="J190">
        <f>IF(A190="","",E190+H190-I190)</f>
        <v/>
      </c>
      <c r="K190" s="9">
        <f>IF(A190="","",J190*G190)</f>
        <v/>
      </c>
      <c r="L190">
        <f>IF(A190="","",IF(J190&lt;0,"REVISAR",IF(J190=0,"AGOTADO",IF(J190&lt;=F190,"REPONER","NORMAL"))))</f>
        <v/>
      </c>
    </row>
    <row r="191">
      <c r="A191" s="7" t="n"/>
      <c r="B191" s="7" t="n"/>
      <c r="C191" s="7" t="n"/>
      <c r="D191" s="7" t="n"/>
      <c r="E191" s="7" t="n"/>
      <c r="F191" s="7" t="n"/>
      <c r="G191" s="8" t="n"/>
      <c r="H191">
        <f>IF(A191="","",SUMIFS(MOVIMIENTOS!$F$6:$F$305,MOVIMIENTOS!$C$6:$C$305,A191,MOVIMIENTOS!$D$6:$D$305,"Entrada"))</f>
        <v/>
      </c>
      <c r="I191">
        <f>IF(A191="","",SUMIFS(MOVIMIENTOS!$F$6:$F$305,MOVIMIENTOS!$C$6:$C$305,A191,MOVIMIENTOS!$D$6:$D$305,"Salida"))</f>
        <v/>
      </c>
      <c r="J191">
        <f>IF(A191="","",E191+H191-I191)</f>
        <v/>
      </c>
      <c r="K191" s="9">
        <f>IF(A191="","",J191*G191)</f>
        <v/>
      </c>
      <c r="L191">
        <f>IF(A191="","",IF(J191&lt;0,"REVISAR",IF(J191=0,"AGOTADO",IF(J191&lt;=F191,"REPONER","NORMAL"))))</f>
        <v/>
      </c>
    </row>
    <row r="192">
      <c r="A192" s="7" t="n"/>
      <c r="B192" s="7" t="n"/>
      <c r="C192" s="7" t="n"/>
      <c r="D192" s="7" t="n"/>
      <c r="E192" s="7" t="n"/>
      <c r="F192" s="7" t="n"/>
      <c r="G192" s="8" t="n"/>
      <c r="H192">
        <f>IF(A192="","",SUMIFS(MOVIMIENTOS!$F$6:$F$305,MOVIMIENTOS!$C$6:$C$305,A192,MOVIMIENTOS!$D$6:$D$305,"Entrada"))</f>
        <v/>
      </c>
      <c r="I192">
        <f>IF(A192="","",SUMIFS(MOVIMIENTOS!$F$6:$F$305,MOVIMIENTOS!$C$6:$C$305,A192,MOVIMIENTOS!$D$6:$D$305,"Salida"))</f>
        <v/>
      </c>
      <c r="J192">
        <f>IF(A192="","",E192+H192-I192)</f>
        <v/>
      </c>
      <c r="K192" s="9">
        <f>IF(A192="","",J192*G192)</f>
        <v/>
      </c>
      <c r="L192">
        <f>IF(A192="","",IF(J192&lt;0,"REVISAR",IF(J192=0,"AGOTADO",IF(J192&lt;=F192,"REPONER","NORMAL"))))</f>
        <v/>
      </c>
    </row>
    <row r="193">
      <c r="A193" s="7" t="n"/>
      <c r="B193" s="7" t="n"/>
      <c r="C193" s="7" t="n"/>
      <c r="D193" s="7" t="n"/>
      <c r="E193" s="7" t="n"/>
      <c r="F193" s="7" t="n"/>
      <c r="G193" s="8" t="n"/>
      <c r="H193">
        <f>IF(A193="","",SUMIFS(MOVIMIENTOS!$F$6:$F$305,MOVIMIENTOS!$C$6:$C$305,A193,MOVIMIENTOS!$D$6:$D$305,"Entrada"))</f>
        <v/>
      </c>
      <c r="I193">
        <f>IF(A193="","",SUMIFS(MOVIMIENTOS!$F$6:$F$305,MOVIMIENTOS!$C$6:$C$305,A193,MOVIMIENTOS!$D$6:$D$305,"Salida"))</f>
        <v/>
      </c>
      <c r="J193">
        <f>IF(A193="","",E193+H193-I193)</f>
        <v/>
      </c>
      <c r="K193" s="9">
        <f>IF(A193="","",J193*G193)</f>
        <v/>
      </c>
      <c r="L193">
        <f>IF(A193="","",IF(J193&lt;0,"REVISAR",IF(J193=0,"AGOTADO",IF(J193&lt;=F193,"REPONER","NORMAL"))))</f>
        <v/>
      </c>
    </row>
    <row r="194">
      <c r="A194" s="7" t="n"/>
      <c r="B194" s="7" t="n"/>
      <c r="C194" s="7" t="n"/>
      <c r="D194" s="7" t="n"/>
      <c r="E194" s="7" t="n"/>
      <c r="F194" s="7" t="n"/>
      <c r="G194" s="8" t="n"/>
      <c r="H194">
        <f>IF(A194="","",SUMIFS(MOVIMIENTOS!$F$6:$F$305,MOVIMIENTOS!$C$6:$C$305,A194,MOVIMIENTOS!$D$6:$D$305,"Entrada"))</f>
        <v/>
      </c>
      <c r="I194">
        <f>IF(A194="","",SUMIFS(MOVIMIENTOS!$F$6:$F$305,MOVIMIENTOS!$C$6:$C$305,A194,MOVIMIENTOS!$D$6:$D$305,"Salida"))</f>
        <v/>
      </c>
      <c r="J194">
        <f>IF(A194="","",E194+H194-I194)</f>
        <v/>
      </c>
      <c r="K194" s="9">
        <f>IF(A194="","",J194*G194)</f>
        <v/>
      </c>
      <c r="L194">
        <f>IF(A194="","",IF(J194&lt;0,"REVISAR",IF(J194=0,"AGOTADO",IF(J194&lt;=F194,"REPONER","NORMAL"))))</f>
        <v/>
      </c>
    </row>
    <row r="195">
      <c r="A195" s="7" t="n"/>
      <c r="B195" s="7" t="n"/>
      <c r="C195" s="7" t="n"/>
      <c r="D195" s="7" t="n"/>
      <c r="E195" s="7" t="n"/>
      <c r="F195" s="7" t="n"/>
      <c r="G195" s="8" t="n"/>
      <c r="H195">
        <f>IF(A195="","",SUMIFS(MOVIMIENTOS!$F$6:$F$305,MOVIMIENTOS!$C$6:$C$305,A195,MOVIMIENTOS!$D$6:$D$305,"Entrada"))</f>
        <v/>
      </c>
      <c r="I195">
        <f>IF(A195="","",SUMIFS(MOVIMIENTOS!$F$6:$F$305,MOVIMIENTOS!$C$6:$C$305,A195,MOVIMIENTOS!$D$6:$D$305,"Salida"))</f>
        <v/>
      </c>
      <c r="J195">
        <f>IF(A195="","",E195+H195-I195)</f>
        <v/>
      </c>
      <c r="K195" s="9">
        <f>IF(A195="","",J195*G195)</f>
        <v/>
      </c>
      <c r="L195">
        <f>IF(A195="","",IF(J195&lt;0,"REVISAR",IF(J195=0,"AGOTADO",IF(J195&lt;=F195,"REPONER","NORMAL"))))</f>
        <v/>
      </c>
    </row>
    <row r="196">
      <c r="A196" s="7" t="n"/>
      <c r="B196" s="7" t="n"/>
      <c r="C196" s="7" t="n"/>
      <c r="D196" s="7" t="n"/>
      <c r="E196" s="7" t="n"/>
      <c r="F196" s="7" t="n"/>
      <c r="G196" s="8" t="n"/>
      <c r="H196">
        <f>IF(A196="","",SUMIFS(MOVIMIENTOS!$F$6:$F$305,MOVIMIENTOS!$C$6:$C$305,A196,MOVIMIENTOS!$D$6:$D$305,"Entrada"))</f>
        <v/>
      </c>
      <c r="I196">
        <f>IF(A196="","",SUMIFS(MOVIMIENTOS!$F$6:$F$305,MOVIMIENTOS!$C$6:$C$305,A196,MOVIMIENTOS!$D$6:$D$305,"Salida"))</f>
        <v/>
      </c>
      <c r="J196">
        <f>IF(A196="","",E196+H196-I196)</f>
        <v/>
      </c>
      <c r="K196" s="9">
        <f>IF(A196="","",J196*G196)</f>
        <v/>
      </c>
      <c r="L196">
        <f>IF(A196="","",IF(J196&lt;0,"REVISAR",IF(J196=0,"AGOTADO",IF(J196&lt;=F196,"REPONER","NORMAL"))))</f>
        <v/>
      </c>
    </row>
    <row r="197">
      <c r="A197" s="7" t="n"/>
      <c r="B197" s="7" t="n"/>
      <c r="C197" s="7" t="n"/>
      <c r="D197" s="7" t="n"/>
      <c r="E197" s="7" t="n"/>
      <c r="F197" s="7" t="n"/>
      <c r="G197" s="8" t="n"/>
      <c r="H197">
        <f>IF(A197="","",SUMIFS(MOVIMIENTOS!$F$6:$F$305,MOVIMIENTOS!$C$6:$C$305,A197,MOVIMIENTOS!$D$6:$D$305,"Entrada"))</f>
        <v/>
      </c>
      <c r="I197">
        <f>IF(A197="","",SUMIFS(MOVIMIENTOS!$F$6:$F$305,MOVIMIENTOS!$C$6:$C$305,A197,MOVIMIENTOS!$D$6:$D$305,"Salida"))</f>
        <v/>
      </c>
      <c r="J197">
        <f>IF(A197="","",E197+H197-I197)</f>
        <v/>
      </c>
      <c r="K197" s="9">
        <f>IF(A197="","",J197*G197)</f>
        <v/>
      </c>
      <c r="L197">
        <f>IF(A197="","",IF(J197&lt;0,"REVISAR",IF(J197=0,"AGOTADO",IF(J197&lt;=F197,"REPONER","NORMAL"))))</f>
        <v/>
      </c>
    </row>
    <row r="198">
      <c r="A198" s="7" t="n"/>
      <c r="B198" s="7" t="n"/>
      <c r="C198" s="7" t="n"/>
      <c r="D198" s="7" t="n"/>
      <c r="E198" s="7" t="n"/>
      <c r="F198" s="7" t="n"/>
      <c r="G198" s="8" t="n"/>
      <c r="H198">
        <f>IF(A198="","",SUMIFS(MOVIMIENTOS!$F$6:$F$305,MOVIMIENTOS!$C$6:$C$305,A198,MOVIMIENTOS!$D$6:$D$305,"Entrada"))</f>
        <v/>
      </c>
      <c r="I198">
        <f>IF(A198="","",SUMIFS(MOVIMIENTOS!$F$6:$F$305,MOVIMIENTOS!$C$6:$C$305,A198,MOVIMIENTOS!$D$6:$D$305,"Salida"))</f>
        <v/>
      </c>
      <c r="J198">
        <f>IF(A198="","",E198+H198-I198)</f>
        <v/>
      </c>
      <c r="K198" s="9">
        <f>IF(A198="","",J198*G198)</f>
        <v/>
      </c>
      <c r="L198">
        <f>IF(A198="","",IF(J198&lt;0,"REVISAR",IF(J198=0,"AGOTADO",IF(J198&lt;=F198,"REPONER","NORMAL"))))</f>
        <v/>
      </c>
    </row>
    <row r="199">
      <c r="A199" s="7" t="n"/>
      <c r="B199" s="7" t="n"/>
      <c r="C199" s="7" t="n"/>
      <c r="D199" s="7" t="n"/>
      <c r="E199" s="7" t="n"/>
      <c r="F199" s="7" t="n"/>
      <c r="G199" s="8" t="n"/>
      <c r="H199">
        <f>IF(A199="","",SUMIFS(MOVIMIENTOS!$F$6:$F$305,MOVIMIENTOS!$C$6:$C$305,A199,MOVIMIENTOS!$D$6:$D$305,"Entrada"))</f>
        <v/>
      </c>
      <c r="I199">
        <f>IF(A199="","",SUMIFS(MOVIMIENTOS!$F$6:$F$305,MOVIMIENTOS!$C$6:$C$305,A199,MOVIMIENTOS!$D$6:$D$305,"Salida"))</f>
        <v/>
      </c>
      <c r="J199">
        <f>IF(A199="","",E199+H199-I199)</f>
        <v/>
      </c>
      <c r="K199" s="9">
        <f>IF(A199="","",J199*G199)</f>
        <v/>
      </c>
      <c r="L199">
        <f>IF(A199="","",IF(J199&lt;0,"REVISAR",IF(J199=0,"AGOTADO",IF(J199&lt;=F199,"REPONER","NORMAL"))))</f>
        <v/>
      </c>
    </row>
    <row r="200">
      <c r="A200" s="7" t="n"/>
      <c r="B200" s="7" t="n"/>
      <c r="C200" s="7" t="n"/>
      <c r="D200" s="7" t="n"/>
      <c r="E200" s="7" t="n"/>
      <c r="F200" s="7" t="n"/>
      <c r="G200" s="8" t="n"/>
      <c r="H200">
        <f>IF(A200="","",SUMIFS(MOVIMIENTOS!$F$6:$F$305,MOVIMIENTOS!$C$6:$C$305,A200,MOVIMIENTOS!$D$6:$D$305,"Entrada"))</f>
        <v/>
      </c>
      <c r="I200">
        <f>IF(A200="","",SUMIFS(MOVIMIENTOS!$F$6:$F$305,MOVIMIENTOS!$C$6:$C$305,A200,MOVIMIENTOS!$D$6:$D$305,"Salida"))</f>
        <v/>
      </c>
      <c r="J200">
        <f>IF(A200="","",E200+H200-I200)</f>
        <v/>
      </c>
      <c r="K200" s="9">
        <f>IF(A200="","",J200*G200)</f>
        <v/>
      </c>
      <c r="L200">
        <f>IF(A200="","",IF(J200&lt;0,"REVISAR",IF(J200=0,"AGOTADO",IF(J200&lt;=F200,"REPONER","NORMAL"))))</f>
        <v/>
      </c>
    </row>
    <row r="201">
      <c r="A201" s="7" t="n"/>
      <c r="B201" s="7" t="n"/>
      <c r="C201" s="7" t="n"/>
      <c r="D201" s="7" t="n"/>
      <c r="E201" s="7" t="n"/>
      <c r="F201" s="7" t="n"/>
      <c r="G201" s="8" t="n"/>
      <c r="H201">
        <f>IF(A201="","",SUMIFS(MOVIMIENTOS!$F$6:$F$305,MOVIMIENTOS!$C$6:$C$305,A201,MOVIMIENTOS!$D$6:$D$305,"Entrada"))</f>
        <v/>
      </c>
      <c r="I201">
        <f>IF(A201="","",SUMIFS(MOVIMIENTOS!$F$6:$F$305,MOVIMIENTOS!$C$6:$C$305,A201,MOVIMIENTOS!$D$6:$D$305,"Salida"))</f>
        <v/>
      </c>
      <c r="J201">
        <f>IF(A201="","",E201+H201-I201)</f>
        <v/>
      </c>
      <c r="K201" s="9">
        <f>IF(A201="","",J201*G201)</f>
        <v/>
      </c>
      <c r="L201">
        <f>IF(A201="","",IF(J201&lt;0,"REVISAR",IF(J201=0,"AGOTADO",IF(J201&lt;=F201,"REPONER","NORMAL"))))</f>
        <v/>
      </c>
    </row>
    <row r="202">
      <c r="A202" s="7" t="n"/>
      <c r="B202" s="7" t="n"/>
      <c r="C202" s="7" t="n"/>
      <c r="D202" s="7" t="n"/>
      <c r="E202" s="7" t="n"/>
      <c r="F202" s="7" t="n"/>
      <c r="G202" s="8" t="n"/>
      <c r="H202">
        <f>IF(A202="","",SUMIFS(MOVIMIENTOS!$F$6:$F$305,MOVIMIENTOS!$C$6:$C$305,A202,MOVIMIENTOS!$D$6:$D$305,"Entrada"))</f>
        <v/>
      </c>
      <c r="I202">
        <f>IF(A202="","",SUMIFS(MOVIMIENTOS!$F$6:$F$305,MOVIMIENTOS!$C$6:$C$305,A202,MOVIMIENTOS!$D$6:$D$305,"Salida"))</f>
        <v/>
      </c>
      <c r="J202">
        <f>IF(A202="","",E202+H202-I202)</f>
        <v/>
      </c>
      <c r="K202" s="9">
        <f>IF(A202="","",J202*G202)</f>
        <v/>
      </c>
      <c r="L202">
        <f>IF(A202="","",IF(J202&lt;0,"REVISAR",IF(J202=0,"AGOTADO",IF(J202&lt;=F202,"REPONER","NORMAL"))))</f>
        <v/>
      </c>
    </row>
    <row r="203">
      <c r="A203" s="7" t="n"/>
      <c r="B203" s="7" t="n"/>
      <c r="C203" s="7" t="n"/>
      <c r="D203" s="7" t="n"/>
      <c r="E203" s="7" t="n"/>
      <c r="F203" s="7" t="n"/>
      <c r="G203" s="8" t="n"/>
      <c r="H203">
        <f>IF(A203="","",SUMIFS(MOVIMIENTOS!$F$6:$F$305,MOVIMIENTOS!$C$6:$C$305,A203,MOVIMIENTOS!$D$6:$D$305,"Entrada"))</f>
        <v/>
      </c>
      <c r="I203">
        <f>IF(A203="","",SUMIFS(MOVIMIENTOS!$F$6:$F$305,MOVIMIENTOS!$C$6:$C$305,A203,MOVIMIENTOS!$D$6:$D$305,"Salida"))</f>
        <v/>
      </c>
      <c r="J203">
        <f>IF(A203="","",E203+H203-I203)</f>
        <v/>
      </c>
      <c r="K203" s="9">
        <f>IF(A203="","",J203*G203)</f>
        <v/>
      </c>
      <c r="L203">
        <f>IF(A203="","",IF(J203&lt;0,"REVISAR",IF(J203=0,"AGOTADO",IF(J203&lt;=F203,"REPONER","NORMAL"))))</f>
        <v/>
      </c>
    </row>
    <row r="204">
      <c r="A204" s="7" t="n"/>
      <c r="B204" s="7" t="n"/>
      <c r="C204" s="7" t="n"/>
      <c r="D204" s="7" t="n"/>
      <c r="E204" s="7" t="n"/>
      <c r="F204" s="7" t="n"/>
      <c r="G204" s="8" t="n"/>
      <c r="H204">
        <f>IF(A204="","",SUMIFS(MOVIMIENTOS!$F$6:$F$305,MOVIMIENTOS!$C$6:$C$305,A204,MOVIMIENTOS!$D$6:$D$305,"Entrada"))</f>
        <v/>
      </c>
      <c r="I204">
        <f>IF(A204="","",SUMIFS(MOVIMIENTOS!$F$6:$F$305,MOVIMIENTOS!$C$6:$C$305,A204,MOVIMIENTOS!$D$6:$D$305,"Salida"))</f>
        <v/>
      </c>
      <c r="J204">
        <f>IF(A204="","",E204+H204-I204)</f>
        <v/>
      </c>
      <c r="K204" s="9">
        <f>IF(A204="","",J204*G204)</f>
        <v/>
      </c>
      <c r="L204">
        <f>IF(A204="","",IF(J204&lt;0,"REVISAR",IF(J204=0,"AGOTADO",IF(J204&lt;=F204,"REPONER","NORMAL"))))</f>
        <v/>
      </c>
    </row>
    <row r="205">
      <c r="A205" s="7" t="n"/>
      <c r="B205" s="7" t="n"/>
      <c r="C205" s="7" t="n"/>
      <c r="D205" s="7" t="n"/>
      <c r="E205" s="7" t="n"/>
      <c r="F205" s="7" t="n"/>
      <c r="G205" s="8" t="n"/>
      <c r="H205">
        <f>IF(A205="","",SUMIFS(MOVIMIENTOS!$F$6:$F$305,MOVIMIENTOS!$C$6:$C$305,A205,MOVIMIENTOS!$D$6:$D$305,"Entrada"))</f>
        <v/>
      </c>
      <c r="I205">
        <f>IF(A205="","",SUMIFS(MOVIMIENTOS!$F$6:$F$305,MOVIMIENTOS!$C$6:$C$305,A205,MOVIMIENTOS!$D$6:$D$305,"Salida"))</f>
        <v/>
      </c>
      <c r="J205">
        <f>IF(A205="","",E205+H205-I205)</f>
        <v/>
      </c>
      <c r="K205" s="9">
        <f>IF(A205="","",J205*G205)</f>
        <v/>
      </c>
      <c r="L205">
        <f>IF(A205="","",IF(J205&lt;0,"REVISAR",IF(J205=0,"AGOTADO",IF(J205&lt;=F205,"REPONER","NORMAL"))))</f>
        <v/>
      </c>
    </row>
  </sheetData>
  <autoFilter ref="A5:L205"/>
  <mergeCells count="1">
    <mergeCell ref="A1:L2"/>
  </mergeCells>
  <conditionalFormatting sqref="L6:L205">
    <cfRule type="expression" priority="1" dxfId="0">
      <formula>L6="REPONER"</formula>
    </cfRule>
    <cfRule type="expression" priority="2" dxfId="1">
      <formula>L6="AGOTADO"</formula>
    </cfRule>
    <cfRule type="expression" priority="3" dxfId="1">
      <formula>L6="REVISAR"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7" customWidth="1" min="4" max="4"/>
    <col width="28" customWidth="1" min="5" max="5"/>
    <col width="17" customWidth="1" min="6" max="6"/>
    <col width="22" customWidth="1" min="7" max="7"/>
    <col width="32" customWidth="1" min="8" max="8"/>
  </cols>
  <sheetData>
    <row r="1" ht="28" customHeight="1">
      <c r="A1" s="5" t="inlineStr">
        <is>
          <t>ENTRADAS Y SALIDAS</t>
        </is>
      </c>
    </row>
    <row r="2" ht="18" customHeight="1"/>
    <row r="5" ht="40" customHeight="1">
      <c r="A5" s="6" t="inlineStr">
        <is>
          <t>Fecha</t>
        </is>
      </c>
      <c r="B5" s="6" t="inlineStr">
        <is>
          <t>N.º</t>
        </is>
      </c>
      <c r="C5" s="6" t="inlineStr">
        <is>
          <t>Código</t>
        </is>
      </c>
      <c r="D5" s="6" t="inlineStr">
        <is>
          <t>Tipo</t>
        </is>
      </c>
      <c r="E5" s="6" t="inlineStr">
        <is>
          <t>Detalle</t>
        </is>
      </c>
      <c r="F5" s="6" t="inlineStr">
        <is>
          <t>Cantidad</t>
        </is>
      </c>
      <c r="G5" s="6" t="inlineStr">
        <is>
          <t>Responsable</t>
        </is>
      </c>
      <c r="H5" s="6" t="inlineStr">
        <is>
          <t>Observaciones</t>
        </is>
      </c>
    </row>
    <row r="6">
      <c r="A6" s="7" t="inlineStr">
        <is>
          <t>2026-10-01</t>
        </is>
      </c>
      <c r="B6" s="7" t="inlineStr">
        <is>
          <t>M001</t>
        </is>
      </c>
      <c r="C6" s="7" t="inlineStr">
        <is>
          <t>P001</t>
        </is>
      </c>
      <c r="D6" s="7" t="inlineStr">
        <is>
          <t>Entrada</t>
        </is>
      </c>
      <c r="E6" s="7" t="inlineStr">
        <is>
          <t>Compra arroz</t>
        </is>
      </c>
      <c r="F6" s="7" t="n">
        <v>15</v>
      </c>
      <c r="G6" s="7" t="inlineStr">
        <is>
          <t>Admin</t>
        </is>
      </c>
      <c r="H6" s="7" t="inlineStr">
        <is>
          <t>Proveedor</t>
        </is>
      </c>
    </row>
    <row r="7">
      <c r="A7" s="7" t="inlineStr">
        <is>
          <t>2026-10-02</t>
        </is>
      </c>
      <c r="B7" s="7" t="inlineStr">
        <is>
          <t>M002</t>
        </is>
      </c>
      <c r="C7" s="7" t="inlineStr">
        <is>
          <t>P001</t>
        </is>
      </c>
      <c r="D7" s="7" t="inlineStr">
        <is>
          <t>Salida</t>
        </is>
      </c>
      <c r="E7" s="7" t="inlineStr">
        <is>
          <t>Venta arroz</t>
        </is>
      </c>
      <c r="F7" s="7" t="n">
        <v>10</v>
      </c>
      <c r="G7" s="7" t="inlineStr">
        <is>
          <t>Admin</t>
        </is>
      </c>
      <c r="H7" s="7" t="inlineStr">
        <is>
          <t>Mostrador</t>
        </is>
      </c>
    </row>
    <row r="8">
      <c r="A8" s="7" t="inlineStr">
        <is>
          <t>2026-10-03</t>
        </is>
      </c>
      <c r="B8" s="7" t="inlineStr">
        <is>
          <t>M003</t>
        </is>
      </c>
      <c r="C8" s="7" t="inlineStr">
        <is>
          <t>P003</t>
        </is>
      </c>
      <c r="D8" s="7" t="inlineStr">
        <is>
          <t>Salida</t>
        </is>
      </c>
      <c r="E8" s="7" t="inlineStr">
        <is>
          <t>Venta leche</t>
        </is>
      </c>
      <c r="F8" s="7" t="n">
        <v>13</v>
      </c>
      <c r="G8" s="7" t="inlineStr">
        <is>
          <t>Admin</t>
        </is>
      </c>
      <c r="H8" s="7" t="inlineStr">
        <is>
          <t>Mostrador</t>
        </is>
      </c>
    </row>
    <row r="9">
      <c r="A9" s="7" t="inlineStr">
        <is>
          <t>2026-10-04</t>
        </is>
      </c>
      <c r="B9" s="7" t="inlineStr">
        <is>
          <t>M004</t>
        </is>
      </c>
      <c r="C9" s="7" t="inlineStr">
        <is>
          <t>P005</t>
        </is>
      </c>
      <c r="D9" s="7" t="inlineStr">
        <is>
          <t>Salida</t>
        </is>
      </c>
      <c r="E9" s="7" t="inlineStr">
        <is>
          <t>Venta agua</t>
        </is>
      </c>
      <c r="F9" s="7" t="n">
        <v>12</v>
      </c>
      <c r="G9" s="7" t="inlineStr">
        <is>
          <t>Admin</t>
        </is>
      </c>
      <c r="H9" s="7" t="inlineStr">
        <is>
          <t>Mostrador</t>
        </is>
      </c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</row>
  </sheetData>
  <autoFilter ref="A5:H205"/>
  <mergeCells count="1">
    <mergeCell ref="A1:H2"/>
  </mergeCells>
  <dataValidations count="1">
    <dataValidation sqref="D6:D305" showDropDown="0" showInputMessage="0" showErrorMessage="0" allowBlank="0" type="list">
      <formula1>"Entrada,Salida"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2"/>
  <sheetViews>
    <sheetView workbookViewId="0">
      <selection activeCell="A1" sqref="A1"/>
    </sheetView>
  </sheetViews>
  <sheetFormatPr baseColWidth="8" defaultRowHeight="15"/>
  <cols>
    <col width="105" customWidth="1" min="2" max="2"/>
  </cols>
  <sheetData>
    <row r="2">
      <c r="B2" s="10" t="inlineStr">
        <is>
          <t>GUÍA DE USO | PLANTILLASPRO PERÚ</t>
        </is>
      </c>
    </row>
    <row r="5" ht="27" customHeight="1">
      <c r="B5" s="11" t="inlineStr">
        <is>
          <t>1. Registra productos con código único.</t>
        </is>
      </c>
    </row>
    <row r="6" ht="27" customHeight="1">
      <c r="B6" s="12" t="inlineStr">
        <is>
          <t>2. Añade movimientos con el mismo código.</t>
        </is>
      </c>
    </row>
    <row r="7" ht="27" customHeight="1">
      <c r="B7" s="11" t="inlineStr">
        <is>
          <t>3. Selecciona Entrada o Salida y registra cantidades positivas.</t>
        </is>
      </c>
    </row>
    <row r="8" ht="27" customHeight="1">
      <c r="B8" s="12" t="inlineStr">
        <is>
          <t>4. Consulta las alertas y el dashboard.</t>
        </is>
      </c>
    </row>
    <row r="9" ht="27" customHeight="1">
      <c r="B9" s="11" t="inlineStr">
        <is>
          <t>5. Capacidad: 200 productos y 300 movimientos.</t>
        </is>
      </c>
    </row>
    <row r="12">
      <c r="B12" t="inlineStr">
        <is>
          <t>Ejemplos demostrativos. Reemplaza los datos antes de usar el archivo.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2026-10-12T03:23:05Z</dcterms:created>
  <dcterms:modified xsi:type="dcterms:W3CDTF">2026-10-12T03:23:05Z</dcterms:modified>
</cp:coreProperties>
</file>